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comments2.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comments3.xml" ContentType="application/vnd.openxmlformats-officedocument.spreadsheetml.comments+xml"/>
  <Override PartName="/xl/drawings/drawing4.xml" ContentType="application/vnd.openxmlformats-officedocument.drawing+xml"/>
  <Override PartName="/xl/tables/table10.xml" ContentType="application/vnd.openxmlformats-officedocument.spreadsheetml.table+xml"/>
  <Override PartName="/xl/tables/table11.xml" ContentType="application/vnd.openxmlformats-officedocument.spreadsheetml.table+xml"/>
  <Override PartName="/xl/comments4.xml" ContentType="application/vnd.openxmlformats-officedocument.spreadsheetml.comments+xml"/>
  <Override PartName="/xl/tables/table12.xml" ContentType="application/vnd.openxmlformats-officedocument.spreadsheetml.table+xml"/>
  <Override PartName="/xl/comments5.xml" ContentType="application/vnd.openxmlformats-officedocument.spreadsheetml.comments+xml"/>
  <Override PartName="/xl/tables/table13.xml" ContentType="application/vnd.openxmlformats-officedocument.spreadsheetml.table+xml"/>
  <Override PartName="/xl/comments6.xml" ContentType="application/vnd.openxmlformats-officedocument.spreadsheetml.comments+xml"/>
  <Override PartName="/xl/tables/table14.xml" ContentType="application/vnd.openxmlformats-officedocument.spreadsheetml.table+xml"/>
  <Override PartName="/xl/comments7.xml" ContentType="application/vnd.openxmlformats-officedocument.spreadsheetml.comments+xml"/>
  <Override PartName="/xl/drawings/drawing5.xml" ContentType="application/vnd.openxmlformats-officedocument.drawing+xml"/>
  <Override PartName="/xl/tables/table15.xml" ContentType="application/vnd.openxmlformats-officedocument.spreadsheetml.table+xml"/>
  <Override PartName="/xl/tables/table16.xml" ContentType="application/vnd.openxmlformats-officedocument.spreadsheetml.table+xml"/>
  <Override PartName="/xl/comments8.xml" ContentType="application/vnd.openxmlformats-officedocument.spreadsheetml.comments+xml"/>
  <Override PartName="/xl/tables/table17.xml" ContentType="application/vnd.openxmlformats-officedocument.spreadsheetml.table+xml"/>
  <Override PartName="/xl/comments9.xml" ContentType="application/vnd.openxmlformats-officedocument.spreadsheetml.comments+xml"/>
  <Override PartName="/xl/tables/table18.xml" ContentType="application/vnd.openxmlformats-officedocument.spreadsheetml.table+xml"/>
  <Override PartName="/xl/comments10.xml" ContentType="application/vnd.openxmlformats-officedocument.spreadsheetml.comments+xml"/>
  <Override PartName="/xl/tables/table19.xml" ContentType="application/vnd.openxmlformats-officedocument.spreadsheetml.table+xml"/>
  <Override PartName="/xl/comments11.xml" ContentType="application/vnd.openxmlformats-officedocument.spreadsheetml.comments+xml"/>
  <Override PartName="/xl/tables/table20.xml" ContentType="application/vnd.openxmlformats-officedocument.spreadsheetml.table+xml"/>
  <Override PartName="/xl/comments12.xml" ContentType="application/vnd.openxmlformats-officedocument.spreadsheetml.comments+xml"/>
  <Override PartName="/xl/tables/table21.xml" ContentType="application/vnd.openxmlformats-officedocument.spreadsheetml.table+xml"/>
  <Override PartName="/xl/comments13.xml" ContentType="application/vnd.openxmlformats-officedocument.spreadsheetml.comments+xml"/>
  <Override PartName="/xl/tables/table22.xml" ContentType="application/vnd.openxmlformats-officedocument.spreadsheetml.table+xml"/>
  <Override PartName="/xl/tables/table23.xml" ContentType="application/vnd.openxmlformats-officedocument.spreadsheetml.table+xml"/>
  <Override PartName="/xl/comments14.xml" ContentType="application/vnd.openxmlformats-officedocument.spreadsheetml.comments+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codeName="DieseArbeitsmappe"/>
  <mc:AlternateContent xmlns:mc="http://schemas.openxmlformats.org/markup-compatibility/2006">
    <mc:Choice Requires="x15">
      <x15ac:absPath xmlns:x15ac="http://schemas.microsoft.com/office/spreadsheetml/2010/11/ac" url="P:\Pdf-Uebergabe\Doc\Jahrbücher\JAHRBUCH 2026\Kapitel 2026\"/>
    </mc:Choice>
  </mc:AlternateContent>
  <xr:revisionPtr revIDLastSave="0" documentId="13_ncr:1_{7754DA57-36AC-4D41-80B1-CD42B5636224}" xr6:coauthVersionLast="47" xr6:coauthVersionMax="47" xr10:uidLastSave="{00000000-0000-0000-0000-000000000000}"/>
  <bookViews>
    <workbookView xWindow="0" yWindow="4335" windowWidth="38700" windowHeight="15345" xr2:uid="{00000000-000D-0000-FFFF-FFFF00000000}"/>
  </bookViews>
  <sheets>
    <sheet name="Titelblatt" sheetId="17" r:id="rId1"/>
    <sheet name="Inhalt" sheetId="18" r:id="rId2"/>
    <sheet name="Überblick in Grafiken" sheetId="19" r:id="rId3"/>
    <sheet name="Überblick in Worten" sheetId="20" r:id="rId4"/>
    <sheet name="9.1" sheetId="21" r:id="rId5"/>
    <sheet name="9.2.1" sheetId="48" r:id="rId6"/>
    <sheet name="9.2.2+9.2.3" sheetId="49" r:id="rId7"/>
    <sheet name="9.3.1" sheetId="23" r:id="rId8"/>
    <sheet name="9.3.2" sheetId="24" r:id="rId9"/>
    <sheet name="9.3.3" sheetId="44" r:id="rId10"/>
    <sheet name="9.4.1" sheetId="26" r:id="rId11"/>
    <sheet name="9.5.1" sheetId="27" r:id="rId12"/>
    <sheet name="9.6.1" sheetId="38" r:id="rId13"/>
    <sheet name="9.6.2" sheetId="39" r:id="rId14"/>
    <sheet name="9.7.1" sheetId="29" r:id="rId15"/>
    <sheet name="9.8.1" sheetId="30" r:id="rId16"/>
    <sheet name="9.8.2" sheetId="31" r:id="rId17"/>
    <sheet name="9.9.1+9.9.2" sheetId="40" r:id="rId18"/>
    <sheet name="Fußnotenerläuterungen" sheetId="33" r:id="rId19"/>
    <sheet name="Methodik" sheetId="42" r:id="rId20"/>
    <sheet name="Glossar" sheetId="43" r:id="rId21"/>
    <sheet name="Mehr zum Thema" sheetId="36" r:id="rId22"/>
    <sheet name=" " sheetId="50" r:id="rId23"/>
  </sheets>
  <definedNames>
    <definedName name="_GrafikDaten_9.1">Titelblatt!$C$20:$E$30</definedName>
    <definedName name="_GrafikDaten_9.2">'Überblick in Grafiken'!$C$3:$F$13</definedName>
    <definedName name="_GrafikDaten_9.3">'Überblick in Grafiken'!$C$23:$G$31</definedName>
    <definedName name="_GrafikDaten_9.4">'Überblick in Grafiken'!$C$43:$E$53</definedName>
    <definedName name="_GrafikDaten_9.5">'9.2.1'!$M$26:$R$52</definedName>
    <definedName name="_GrafikDaten_9.6">'9.3.1'!$J$14:$M$23</definedName>
    <definedName name="_GrafikDaten_9.7">'9.5.1'!$H$38:$I$46</definedName>
    <definedName name="_Tabelle_9.1">'9.1'!$A$2:$J$45</definedName>
    <definedName name="_Tabelle_9.2.1">'9.2.1'!$A$3:$K$24</definedName>
    <definedName name="_Tabelle_9.2.2">'9.2.2+9.2.3'!$A$3:$D$24</definedName>
    <definedName name="_Tabelle_9.2.3">'9.2.2+9.2.3'!$A$27:$I$48</definedName>
    <definedName name="_Tabelle_9.3.1">'9.3.1'!$A$3:$H$12</definedName>
    <definedName name="_Tabelle_9.3.2">'9.3.2'!$A$3:$G$54</definedName>
    <definedName name="_Tabelle_9.3.3">'9.3.3'!$A$3:$J$21</definedName>
    <definedName name="_Tabelle_9.4.1">'9.4.1'!$A$3:$G$49</definedName>
    <definedName name="_Tabelle_9.5.1">'9.5.1'!$A$3:$F$36</definedName>
    <definedName name="_Tabelle_9.6.1">'9.6.1'!$A$3:$J$20</definedName>
    <definedName name="_Tabelle_9.6.2">'9.6.2'!$A$3:$M$20</definedName>
    <definedName name="_Tabelle_9.7.1">'9.7.1'!$A$3:$F$42</definedName>
    <definedName name="_Tabelle_9.8.1">'9.8.1'!$A$3:$H$34</definedName>
    <definedName name="_Tabelle_9.8.2">'9.8.2'!$A$3:$H$45</definedName>
    <definedName name="_Tabelle_9.9.1">'9.9.1+9.9.2'!$A$3:$H$13</definedName>
    <definedName name="_Tabelle_9.9.2">'9.9.1+9.9.2'!$A$16:$H$39</definedName>
    <definedName name="_xlnm.Print_Area" localSheetId="4">'9.1'!$A$2:$J$45</definedName>
    <definedName name="_xlnm.Print_Area" localSheetId="5">'9.2.1'!$A$2:$K$49</definedName>
    <definedName name="_xlnm.Print_Area" localSheetId="6">'9.2.2+9.2.3'!$A$2:$I$48</definedName>
    <definedName name="_xlnm.Print_Area" localSheetId="7">'9.3.1'!$A$2:$H$53</definedName>
    <definedName name="_xlnm.Print_Area" localSheetId="8">'9.3.2'!$A$2:$G$54</definedName>
    <definedName name="_xlnm.Print_Area" localSheetId="9">'9.3.3'!$A$2:$J$25</definedName>
    <definedName name="_xlnm.Print_Area" localSheetId="10">'9.4.1'!$A$2:$G$55</definedName>
    <definedName name="_xlnm.Print_Area" localSheetId="11">'9.5.1'!$A$2:$F$54</definedName>
    <definedName name="_xlnm.Print_Area" localSheetId="12">'9.6.1'!$A$2:$J$20</definedName>
    <definedName name="_xlnm.Print_Area" localSheetId="13">'9.6.2'!$A$2:$N$21</definedName>
    <definedName name="_xlnm.Print_Area" localSheetId="14">'9.7.1'!$A$2:$F$43</definedName>
    <definedName name="_xlnm.Print_Area" localSheetId="15">'9.8.1'!$A$2:$H$34</definedName>
    <definedName name="_xlnm.Print_Area" localSheetId="16">'9.8.2'!$A$2:$H$45</definedName>
    <definedName name="_xlnm.Print_Area" localSheetId="17">'9.9.1+9.9.2'!$A$2:$H$46</definedName>
    <definedName name="_xlnm.Print_Area" localSheetId="18">Fußnotenerläuterungen!$A$2:$B$23</definedName>
    <definedName name="_xlnm.Print_Area" localSheetId="20">Glossar!$A$2:$A$29</definedName>
    <definedName name="_xlnm.Print_Area" localSheetId="1">Inhalt!$A$2:$C$42</definedName>
    <definedName name="_xlnm.Print_Area" localSheetId="21">'Mehr zum Thema'!$A$2:$B$16</definedName>
    <definedName name="_xlnm.Print_Area" localSheetId="19">Methodik!$A$2:$A$15</definedName>
    <definedName name="_xlnm.Print_Area" localSheetId="0">Titelblatt!$A$2:$A$54</definedName>
    <definedName name="_xlnm.Print_Area" localSheetId="2">'Überblick in Grafiken'!$A$2:$A$64</definedName>
    <definedName name="_xlnm.Print_Area" localSheetId="3">'Überblick in Worten'!$A$2:$B$12</definedName>
    <definedName name="_xlnm.Print_Titles" localSheetId="5">'9.2.1'!$2:$2</definedName>
    <definedName name="_xlnm.Print_Titles" localSheetId="6">'9.2.2+9.2.3'!$2:$2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4" i="18" l="1"/>
  <c r="C8" i="18"/>
  <c r="C9" i="18"/>
  <c r="C10" i="18"/>
  <c r="C12" i="18"/>
  <c r="C13" i="18"/>
  <c r="C14" i="18"/>
  <c r="C16" i="18"/>
  <c r="C18" i="18"/>
  <c r="C20" i="18"/>
  <c r="C21" i="18"/>
  <c r="C23" i="18"/>
  <c r="C25" i="18"/>
  <c r="C26" i="18"/>
  <c r="C28" i="18"/>
  <c r="C29" i="18"/>
  <c r="C31" i="18"/>
  <c r="C32" i="18"/>
  <c r="C33" i="18"/>
  <c r="C34" i="18"/>
  <c r="C35" i="18"/>
  <c r="C36" i="18"/>
  <c r="C37" i="18"/>
  <c r="C39" i="18"/>
  <c r="C40" i="18"/>
  <c r="C41" i="18"/>
  <c r="C42" i="18"/>
  <c r="C3" i="18"/>
  <c r="P52" i="48"/>
  <c r="D13" i="19"/>
  <c r="E13" i="19"/>
  <c r="F13" i="19"/>
  <c r="I46" i="27" l="1"/>
  <c r="I45" i="27"/>
  <c r="I44" i="27"/>
  <c r="I43" i="27"/>
  <c r="I42" i="27"/>
  <c r="I41" i="27"/>
  <c r="I40" i="27"/>
  <c r="M23" i="23"/>
  <c r="M22" i="23"/>
  <c r="M21" i="23"/>
  <c r="M20" i="23"/>
  <c r="M19" i="23"/>
  <c r="M18" i="23"/>
  <c r="M17" i="23"/>
  <c r="M16" i="23"/>
  <c r="L23" i="23"/>
  <c r="L22" i="23"/>
  <c r="L21" i="23"/>
  <c r="L20" i="23"/>
  <c r="L19" i="23"/>
  <c r="L18" i="23"/>
  <c r="L17" i="23"/>
  <c r="L16" i="23"/>
  <c r="E53" i="19"/>
  <c r="E52" i="19"/>
  <c r="E51" i="19"/>
  <c r="E50" i="19"/>
  <c r="E49" i="19"/>
  <c r="E48" i="19"/>
  <c r="E47" i="19"/>
  <c r="E46" i="19"/>
  <c r="E45" i="19"/>
  <c r="D53" i="19"/>
  <c r="D52" i="19"/>
  <c r="D51" i="19"/>
  <c r="D50" i="19"/>
  <c r="D49" i="19"/>
  <c r="D48" i="19"/>
  <c r="D47" i="19"/>
  <c r="D46" i="19"/>
  <c r="D45" i="19"/>
  <c r="R52" i="48" l="1"/>
  <c r="Q52" i="48"/>
  <c r="O52" i="48"/>
  <c r="N52" i="48"/>
  <c r="D30" i="17" l="1"/>
  <c r="D29" i="17"/>
  <c r="D28" i="17"/>
  <c r="D27" i="17"/>
  <c r="D26" i="17"/>
  <c r="D25" i="17"/>
  <c r="D24" i="17"/>
  <c r="D23" i="17"/>
  <c r="D22" i="17"/>
  <c r="G31" i="19" l="1"/>
  <c r="F31" i="19"/>
  <c r="E31" i="19"/>
  <c r="D31"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Angelika Etzien</author>
    <author>Lange, Christina</author>
  </authors>
  <commentList>
    <comment ref="D4" authorId="0" shapeId="0" xr:uid="{00000000-0006-0000-0400-000001000000}">
      <text>
        <r>
          <rPr>
            <sz val="7"/>
            <color indexed="81"/>
            <rFont val="Calibri"/>
            <family val="2"/>
            <scheme val="minor"/>
          </rPr>
          <t>Ab 2007: Nettoausweisung der Gemeinschaftsteuern.</t>
        </r>
      </text>
    </comment>
    <comment ref="A6" authorId="0" shapeId="0" xr:uid="{00000000-0006-0000-0400-000002000000}">
      <text>
        <r>
          <rPr>
            <sz val="7"/>
            <color indexed="81"/>
            <rFont val="Calibri"/>
            <family val="2"/>
            <scheme val="minor"/>
          </rPr>
          <t>Ab 2005: Ohne Einfuhrumsatzsteuer.</t>
        </r>
      </text>
    </comment>
    <comment ref="A8" authorId="0" shapeId="0" xr:uid="{00000000-0006-0000-0400-000003000000}">
      <text>
        <r>
          <rPr>
            <sz val="7"/>
            <color indexed="81"/>
            <rFont val="Calibri"/>
            <family val="2"/>
            <scheme val="minor"/>
          </rPr>
          <t>1995 und 2005: Vor Abzug von Kindergeld (Familienkassen- und steuerliches Kindergeld).</t>
        </r>
      </text>
    </comment>
    <comment ref="A9" authorId="1" shapeId="0" xr:uid="{00000000-0006-0000-0400-000004000000}">
      <text>
        <r>
          <rPr>
            <sz val="7"/>
            <color indexed="81"/>
            <rFont val="Calibri"/>
            <family val="2"/>
            <scheme val="minor"/>
          </rPr>
          <t>1995 und 2005: Vor Abzug von Erstattungen (Bundesamt für Finanzen, Bonn).</t>
        </r>
      </text>
    </comment>
    <comment ref="A10" authorId="0" shapeId="0" xr:uid="{00000000-0006-0000-0400-000005000000}">
      <text>
        <r>
          <rPr>
            <sz val="7"/>
            <color indexed="81"/>
            <rFont val="Calibri"/>
            <family val="2"/>
            <scheme val="minor"/>
          </rPr>
          <t>1995 und 2005: Vor Abzug von Erstattungen (Bundesamt für Finanzen, Bonn).</t>
        </r>
      </text>
    </comment>
    <comment ref="A11" authorId="0" shapeId="0" xr:uid="{00000000-0006-0000-0400-000006000000}">
      <text>
        <r>
          <rPr>
            <sz val="7"/>
            <color indexed="81"/>
            <rFont val="Calibri"/>
            <family val="2"/>
            <scheme val="minor"/>
          </rPr>
          <t>Bis 2007: Nur Zinsabschlag.</t>
        </r>
      </text>
    </comment>
    <comment ref="A12" authorId="1" shapeId="0" xr:uid="{00000000-0006-0000-0400-000007000000}">
      <text>
        <r>
          <rPr>
            <sz val="7"/>
            <color indexed="81"/>
            <rFont val="Calibri"/>
            <family val="2"/>
            <scheme val="minor"/>
          </rPr>
          <t>1995 und 2005: Vor Abzug von Erstattungen (Bundesamt für Finanzen, Bonn).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18" authorId="0" shapeId="0" xr:uid="{00000000-0006-0000-0500-000001000000}">
      <text>
        <r>
          <rPr>
            <sz val="7"/>
            <color indexed="81"/>
            <rFont val="Calibri"/>
            <family val="2"/>
            <scheme val="minor"/>
          </rPr>
          <t>EUR/EW = EUR je Einwohnerin bzw. Einwohner.
Nach dem Bevölkerungsstand vom 30.06.2025 im Gebiet vom 31.12.2025.</t>
        </r>
      </text>
    </comment>
    <comment ref="B24" authorId="0" shapeId="0" xr:uid="{00000000-0006-0000-0500-000002000000}">
      <text>
        <r>
          <rPr>
            <sz val="7"/>
            <color indexed="81"/>
            <rFont val="Calibri"/>
            <family val="2"/>
            <scheme val="minor"/>
          </rPr>
          <t>EUR/EW = EUR je Einwohnerin bzw. Einwohner.
Nach dem Bevölkerungsstand vom 30.06.2025 im Gebiet vom 31.12.2025.</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xml:space="preserve"> </author>
  </authors>
  <commentList>
    <comment ref="B18" authorId="0" shapeId="0" xr:uid="{00000000-0006-0000-0600-000001000000}">
      <text>
        <r>
          <rPr>
            <sz val="7"/>
            <color indexed="81"/>
            <rFont val="Calibri"/>
            <family val="2"/>
            <scheme val="minor"/>
          </rPr>
          <t>EUR/EW = EUR je Einwohnerin bzw. Einwohner.
Nach dem Bevölkerungsstand vom 30.06.2025 im Gebiet vom 31.12.2025.</t>
        </r>
      </text>
    </comment>
    <comment ref="B24" authorId="0" shapeId="0" xr:uid="{00000000-0006-0000-0600-000002000000}">
      <text>
        <r>
          <rPr>
            <sz val="7"/>
            <color indexed="81"/>
            <rFont val="Calibri"/>
            <family val="2"/>
            <scheme val="minor"/>
          </rPr>
          <t>EUR/EW = EUR je Einwohnerin bzw. Einwohner.
Nach dem Bevölkerungsstand vom 30.06.2025 im Gebiet vom 31.12.2025.</t>
        </r>
      </text>
    </comment>
    <comment ref="B42" authorId="0" shapeId="0" xr:uid="{00000000-0006-0000-0600-000003000000}">
      <text>
        <r>
          <rPr>
            <sz val="7"/>
            <color indexed="81"/>
            <rFont val="Calibri"/>
            <family val="2"/>
            <scheme val="minor"/>
          </rPr>
          <t>EUR/EW = EUR je Einwohnerin bzw. Einwohner.
Nach dem Bevölkerungsstand vom 30.06.2025 im Gebiet vom 31.12.2025.</t>
        </r>
      </text>
    </comment>
    <comment ref="B48" authorId="0" shapeId="0" xr:uid="{00000000-0006-0000-0600-000004000000}">
      <text>
        <r>
          <rPr>
            <sz val="7"/>
            <color indexed="81"/>
            <rFont val="Calibri"/>
            <family val="2"/>
            <scheme val="minor"/>
          </rPr>
          <t>EUR/EW = EUR je Einwohnerin bzw. Einwohner.
Nach dem Bevölkerungsstand vom 30.06.2024 im Gebiet vom 31.12.2024.</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5" authorId="0" shapeId="0" xr:uid="{00000000-0006-0000-0700-000001000000}">
      <text>
        <r>
          <rPr>
            <sz val="7"/>
            <color indexed="81"/>
            <rFont val="Calibri"/>
            <family val="2"/>
            <scheme val="minor"/>
          </rPr>
          <t>Bis 2001: Mit Lieferungen und Leistungen größer als 16.617 EUR; 
2002: Mit Lieferungen und Leistungen größer als 16.620 EUR; 
ab 2003 bis 2019: Mit Lieferungen und Leistungen größer als 17.500 EUR;
ab 2020: Mit Lieferungen und Leistungen größer als 22.000 EUR.</t>
        </r>
      </text>
    </comment>
    <comment ref="A7" authorId="0" shapeId="0" xr:uid="{00000000-0006-0000-0700-000002000000}">
      <text>
        <r>
          <rPr>
            <sz val="7"/>
            <color indexed="81"/>
            <rFont val="Calibri"/>
            <family val="2"/>
            <scheme val="minor"/>
          </rPr>
          <t>Ohne Umsatzsteuer/bei Veranlagungen Ausgangsumsatz.</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B5" authorId="0" shapeId="0" xr:uid="{00000000-0006-0000-0800-000001000000}">
      <text>
        <r>
          <rPr>
            <sz val="7"/>
            <color indexed="81"/>
            <rFont val="Calibri"/>
            <family val="2"/>
            <scheme val="minor"/>
          </rPr>
          <t>Mit Lieferungen und Leistungen größer als 22.000 EUR.</t>
        </r>
      </text>
    </comment>
    <comment ref="C5" authorId="0" shapeId="0" xr:uid="{00000000-0006-0000-0800-000002000000}">
      <text>
        <r>
          <rPr>
            <sz val="7"/>
            <color indexed="81"/>
            <rFont val="Calibri"/>
            <family val="2"/>
            <scheme val="minor"/>
          </rPr>
          <t>Ohne Umsatzsteuer/bei Veranlagungen Ausgangsumsatz.</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A5" authorId="0" shapeId="0" xr:uid="{00000000-0006-0000-0900-000001000000}">
      <text>
        <r>
          <rPr>
            <sz val="7"/>
            <color indexed="81"/>
            <rFont val="Calibri"/>
            <family val="2"/>
            <scheme val="minor"/>
          </rPr>
          <t>Mit Lieferungen und Leistungen größer als 22.000 EUR.</t>
        </r>
      </text>
    </comment>
    <comment ref="A15" authorId="0" shapeId="0" xr:uid="{00000000-0006-0000-0900-000002000000}">
      <text>
        <r>
          <rPr>
            <sz val="7"/>
            <color indexed="81"/>
            <rFont val="Calibri"/>
            <family val="2"/>
            <scheme val="minor"/>
          </rPr>
          <t>Ohne Umsatzsteuer/bei Veranlagungen Ausgangsumsatz.</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C5" authorId="0" shapeId="0" xr:uid="{00000000-0006-0000-0A00-000001000000}">
      <text>
        <r>
          <rPr>
            <sz val="7"/>
            <color indexed="81"/>
            <rFont val="Calibri"/>
            <family val="2"/>
            <scheme val="minor"/>
          </rPr>
          <t>Ohne Umsatzsteuer/bei Veranlagungen Ausgangsumsatz.</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F4" authorId="0" shapeId="0" xr:uid="{00000000-0006-0000-0B00-000001000000}">
      <text>
        <r>
          <rPr>
            <sz val="7"/>
            <color indexed="81"/>
            <rFont val="Calibri"/>
            <family val="2"/>
            <scheme val="minor"/>
          </rPr>
          <t>Für Fälle ohne Einkommensteuerveranlagung: Einbehaltene Lohnsteuer.</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s>
  <commentList>
    <comment ref="C4" authorId="0" shapeId="0" xr:uid="{00000000-0006-0000-0C00-000001000000}">
      <text>
        <r>
          <rPr>
            <sz val="7"/>
            <color indexed="81"/>
            <rFont val="Calibri"/>
            <family val="2"/>
            <scheme val="minor"/>
          </rPr>
          <t>Fallzahlen der Einkunftsarten nicht addierbar.</t>
        </r>
      </text>
    </comment>
    <comment ref="A5" authorId="1" shapeId="0" xr:uid="{00000000-0006-0000-0C00-000002000000}">
      <text>
        <r>
          <rPr>
            <sz val="7"/>
            <color indexed="81"/>
            <rFont val="Calibri"/>
            <family val="2"/>
            <scheme val="minor"/>
          </rPr>
          <t>Fallzahlen der Einkunftsarten nicht addierbar.</t>
        </r>
      </text>
    </comment>
    <comment ref="A10" authorId="1" shapeId="0" xr:uid="{00000000-0006-0000-0C00-000003000000}">
      <text>
        <r>
          <rPr>
            <sz val="7"/>
            <color indexed="81"/>
            <rFont val="Calibri"/>
            <family val="2"/>
            <scheme val="minor"/>
          </rPr>
          <t>Einschließlich Einkommen der Organgesellschaften.</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Etzien, Angelika</author>
    <author>Lange, Christina</author>
  </authors>
  <commentList>
    <comment ref="C4" authorId="0" shapeId="0" xr:uid="{00000000-0006-0000-0D00-000001000000}">
      <text>
        <r>
          <rPr>
            <sz val="7"/>
            <color indexed="81"/>
            <rFont val="Calibri"/>
            <family val="2"/>
            <scheme val="minor"/>
          </rPr>
          <t>Fallzahlen der Einkunftsarten nicht addierbar.</t>
        </r>
      </text>
    </comment>
    <comment ref="A5" authorId="1" shapeId="0" xr:uid="{00000000-0006-0000-0D00-000002000000}">
      <text>
        <r>
          <rPr>
            <sz val="7"/>
            <color indexed="81"/>
            <rFont val="Calibri"/>
            <family val="2"/>
            <scheme val="minor"/>
          </rPr>
          <t>Fallzahlen der Einkunftsarten nicht addierbar.</t>
        </r>
      </text>
    </comment>
    <comment ref="A6" authorId="1" shapeId="0" xr:uid="{00000000-0006-0000-0D00-000003000000}">
      <text>
        <r>
          <rPr>
            <sz val="7"/>
            <color indexed="81"/>
            <rFont val="Calibri"/>
            <family val="2"/>
            <scheme val="minor"/>
          </rPr>
          <t>Fallzahlen der Einkunftsarten nicht addierbar.</t>
        </r>
      </text>
    </comment>
    <comment ref="A10" authorId="1" shapeId="0" xr:uid="{00000000-0006-0000-0D00-000004000000}">
      <text>
        <r>
          <rPr>
            <sz val="7"/>
            <color indexed="81"/>
            <rFont val="Calibri"/>
            <family val="2"/>
            <scheme val="minor"/>
          </rPr>
          <t>Einschließlich Einkommen der Organgesellschaften.</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Angelika Etzien</author>
  </authors>
  <commentList>
    <comment ref="B4" authorId="0" shapeId="0" xr:uid="{00000000-0006-0000-0E00-000001000000}">
      <text>
        <r>
          <rPr>
            <sz val="7"/>
            <color indexed="81"/>
            <rFont val="Calibri"/>
            <family val="2"/>
            <scheme val="minor"/>
          </rPr>
          <t>Ohne Organschaften und ohne steuerbefreite Körperschaften.</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B5" authorId="0" shapeId="0" xr:uid="{00000000-0006-0000-0F00-000001000000}">
      <text>
        <r>
          <rPr>
            <sz val="7"/>
            <color indexed="81"/>
            <rFont val="Calibri"/>
            <family val="2"/>
            <scheme val="minor"/>
          </rPr>
          <t>Anzahl = Steuerpflichtige bzw. Fälle.</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Lange, Christina</author>
  </authors>
  <commentList>
    <comment ref="B5" authorId="0" shapeId="0" xr:uid="{00000000-0006-0000-1000-000001000000}">
      <text>
        <r>
          <rPr>
            <sz val="7"/>
            <color indexed="81"/>
            <rFont val="Calibri"/>
            <family val="2"/>
            <scheme val="minor"/>
          </rPr>
          <t>Anzahl = Steuerpflichtige bzw. Fälle.</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Angelika Etzien</author>
    <author>Etzien, Angelika</author>
    <author>Lange, Christina</author>
  </authors>
  <commentList>
    <comment ref="A5" authorId="0" shapeId="0" xr:uid="{00000000-0006-0000-1100-000001000000}">
      <text>
        <r>
          <rPr>
            <sz val="7"/>
            <color indexed="81"/>
            <rFont val="Calibri"/>
            <family val="2"/>
            <scheme val="minor"/>
          </rPr>
          <t>Erstfestsetzungen von beschränkt und unbeschränkt steuerpflichtigen Erwerben größer als 0 EUR.</t>
        </r>
      </text>
    </comment>
    <comment ref="A6" authorId="0" shapeId="0" xr:uid="{00000000-0006-0000-1100-000002000000}">
      <text>
        <r>
          <rPr>
            <sz val="7"/>
            <color indexed="81"/>
            <rFont val="Calibri"/>
            <family val="2"/>
            <scheme val="minor"/>
          </rPr>
          <t>Erstfestsetzungen von beschränkt und unbeschränkt steuerpflichtigen Erwerben größer als 0 EUR.</t>
        </r>
      </text>
    </comment>
    <comment ref="A7" authorId="0" shapeId="0" xr:uid="{00000000-0006-0000-1100-000003000000}">
      <text>
        <r>
          <rPr>
            <sz val="7"/>
            <color indexed="81"/>
            <rFont val="Calibri"/>
            <family val="2"/>
            <scheme val="minor"/>
          </rPr>
          <t>Erstfestsetzungen von beschränkt und unbeschränkt steuerpflichtigen Erwerben größer als 0 EUR.</t>
        </r>
      </text>
    </comment>
    <comment ref="A16" authorId="1" shapeId="0" xr:uid="{00000000-0006-0000-1100-000004000000}">
      <text>
        <r>
          <rPr>
            <sz val="7"/>
            <color indexed="81"/>
            <rFont val="Calibri"/>
            <family val="2"/>
            <scheme val="minor"/>
          </rPr>
          <t>Enthalten ist das im Rahmen einer Erstfestsetzung ermittelte vererbte Vermögen im Festsetzungsjahr.</t>
        </r>
      </text>
    </comment>
    <comment ref="A17" authorId="0" shapeId="0" xr:uid="{00000000-0006-0000-1100-000005000000}">
      <text>
        <r>
          <rPr>
            <sz val="7"/>
            <color indexed="81"/>
            <rFont val="Calibri"/>
            <family val="2"/>
            <scheme val="minor"/>
          </rPr>
          <t>Ausgenommen sind Fälle ohne Nachlassgegenstände und Nachlassverbindlichkeiten (sonstige Erwerbe, z. B. Vermächtnisse).</t>
        </r>
      </text>
    </comment>
    <comment ref="A18" authorId="2" shapeId="0" xr:uid="{00000000-0006-0000-1100-000006000000}">
      <text>
        <r>
          <rPr>
            <sz val="7"/>
            <color indexed="81"/>
            <rFont val="Calibri"/>
            <family val="2"/>
            <scheme val="minor"/>
          </rPr>
          <t>Die summierte Anzahl der Fälle der Vermögensarten kann größer sein als die Anzahl der Fälle beim Gesamtwert der Nachlassgegenstände.</t>
        </r>
      </text>
    </comment>
  </commentList>
</comments>
</file>

<file path=xl/sharedStrings.xml><?xml version="1.0" encoding="utf-8"?>
<sst xmlns="http://schemas.openxmlformats.org/spreadsheetml/2006/main" count="1183" uniqueCount="634">
  <si>
    <t>Seite</t>
  </si>
  <si>
    <t xml:space="preserve">  9.1</t>
  </si>
  <si>
    <t xml:space="preserve">  9.2</t>
  </si>
  <si>
    <t xml:space="preserve">  9.3</t>
  </si>
  <si>
    <t xml:space="preserve">  9.3.1</t>
  </si>
  <si>
    <t xml:space="preserve">  9.3.3</t>
  </si>
  <si>
    <t xml:space="preserve">  9.4</t>
  </si>
  <si>
    <t xml:space="preserve">  9.5</t>
  </si>
  <si>
    <t xml:space="preserve">  9.5.1</t>
  </si>
  <si>
    <t xml:space="preserve">  9.6</t>
  </si>
  <si>
    <t xml:space="preserve">  9.6.1</t>
  </si>
  <si>
    <t xml:space="preserve">  9.7</t>
  </si>
  <si>
    <t xml:space="preserve">  9.7.1</t>
  </si>
  <si>
    <t xml:space="preserve">  9.8</t>
  </si>
  <si>
    <t>Gewerbesteuer</t>
  </si>
  <si>
    <t xml:space="preserve">  9.9</t>
  </si>
  <si>
    <t xml:space="preserve">  9.9.1</t>
  </si>
  <si>
    <t xml:space="preserve">  9.9.2</t>
  </si>
  <si>
    <t>§</t>
  </si>
  <si>
    <t>9.1 Kassenmäßige Steuereinnahmen im Zeitvergleich nach Steuerarten</t>
  </si>
  <si>
    <t>Steuerart</t>
  </si>
  <si>
    <t>Vor der Steuerverteilung</t>
  </si>
  <si>
    <t>x</t>
  </si>
  <si>
    <t>Nach der Steuerverteilung</t>
  </si>
  <si>
    <t>-</t>
  </si>
  <si>
    <t>Merkmal</t>
  </si>
  <si>
    <t>Realsteuer-Istaufkommen</t>
  </si>
  <si>
    <t>Realsteuer-Grundbeträge</t>
  </si>
  <si>
    <t>%</t>
  </si>
  <si>
    <t>Insgesamt</t>
  </si>
  <si>
    <t>Rostock</t>
  </si>
  <si>
    <t>Schwerin</t>
  </si>
  <si>
    <t>Mecklenburgische Seenplatte</t>
  </si>
  <si>
    <t>Landkreis Rostock</t>
  </si>
  <si>
    <t>Vorpommern-Rügen</t>
  </si>
  <si>
    <t>Nordwestmecklenburg</t>
  </si>
  <si>
    <t>Vorpommern-Greifswald</t>
  </si>
  <si>
    <t>Ludwigslust-Parchim</t>
  </si>
  <si>
    <t>Gemeindeanteil an der</t>
  </si>
  <si>
    <t>9.3 Umsatzsteuer – Voranmeldungen</t>
  </si>
  <si>
    <t>9.3.1 Umsatzsteuerpflichtige, steuerbarer Umsatz und Umsatzsteuer im Zeitvergleich</t>
  </si>
  <si>
    <t>Einheit</t>
  </si>
  <si>
    <r>
      <t xml:space="preserve">Steuerpflichtige </t>
    </r>
    <r>
      <rPr>
        <sz val="6"/>
        <rFont val="Calibri"/>
        <family val="2"/>
        <scheme val="minor"/>
      </rPr>
      <t>7)</t>
    </r>
  </si>
  <si>
    <t>Anzahl</t>
  </si>
  <si>
    <t xml:space="preserve">Steuerbarer Umsatz </t>
  </si>
  <si>
    <r>
      <t xml:space="preserve">   Lieferungen und Leistungen </t>
    </r>
    <r>
      <rPr>
        <sz val="6"/>
        <rFont val="Calibri"/>
        <family val="2"/>
        <scheme val="minor"/>
      </rPr>
      <t>8)</t>
    </r>
  </si>
  <si>
    <t xml:space="preserve">   innergemeinschaftliche Erwerbe</t>
  </si>
  <si>
    <t xml:space="preserve">   vor Abzug der Vorsteuerbeträge</t>
  </si>
  <si>
    <t xml:space="preserve">   abziehbare Vorsteuerbeträge</t>
  </si>
  <si>
    <t xml:space="preserve">   Umsatzsteuervorauszahlung</t>
  </si>
  <si>
    <t>Wirtschaftsgliederung</t>
  </si>
  <si>
    <t>F</t>
  </si>
  <si>
    <t>Baugewerbe</t>
  </si>
  <si>
    <t>G</t>
  </si>
  <si>
    <t>I</t>
  </si>
  <si>
    <t>Gastgewerbe</t>
  </si>
  <si>
    <t>Rechtsformen</t>
  </si>
  <si>
    <t>Mecklenburg-Vorpommern</t>
  </si>
  <si>
    <t>9.4 Umsatzsteuer – Veranlagungen</t>
  </si>
  <si>
    <t>Handel; Instandhaltung und Reparatur von Kraftfahrzeugen</t>
  </si>
  <si>
    <t>9.5 Lohn- und Einkommensteuer</t>
  </si>
  <si>
    <t>Gesamtbetrag der Einkünfte</t>
  </si>
  <si>
    <t>Unbeschränkt Steuerpflichtige mit positivem 
   Gesamtbetrag der Einkünfte</t>
  </si>
  <si>
    <t xml:space="preserve">   nichtveranlagte Lohn- und Einkommensteuerpflichtige</t>
  </si>
  <si>
    <t xml:space="preserve">   veranlagte Lohn- und Einkommensteuerpflichtige</t>
  </si>
  <si>
    <t xml:space="preserve">   nach der Grundtabelle Besteuerte</t>
  </si>
  <si>
    <t xml:space="preserve">   nach der Splittingtabelle Besteuerte</t>
  </si>
  <si>
    <t xml:space="preserve">      davon</t>
  </si>
  <si>
    <t>Überwiegende Einkunftsart</t>
  </si>
  <si>
    <t>Land- und Forstwirtschaft</t>
  </si>
  <si>
    <t>Gewerbebetrieb</t>
  </si>
  <si>
    <t>Selbstständige Arbeit</t>
  </si>
  <si>
    <t>Nichtselbstständige Arbeit</t>
  </si>
  <si>
    <t>Kapitalvermögen</t>
  </si>
  <si>
    <t>Vermietung und Verpachtung</t>
  </si>
  <si>
    <t>Sonstige Einkünfte</t>
  </si>
  <si>
    <t xml:space="preserve">Beschränkt Steuerpflichtige </t>
  </si>
  <si>
    <t>9.6  Personengesellschaften und Gemeinschaften</t>
  </si>
  <si>
    <t>Einkünfte aus…</t>
  </si>
  <si>
    <t>9.7 Körperschaftsteuer</t>
  </si>
  <si>
    <t>Unbeschränkt Steuerpflichtige insgesamt</t>
  </si>
  <si>
    <t xml:space="preserve">   unbeschränkt Steuerpflichtige mit negativem Gesamt-
      betrag der Einkünfte (= Verlustfälle)</t>
  </si>
  <si>
    <t xml:space="preserve">   unbeschränkt Steuerpflichtige mit positivem Gesamt-
      betrag der Einkünfte (= Gewinnfälle)</t>
  </si>
  <si>
    <t xml:space="preserve">   Verlustfälle</t>
  </si>
  <si>
    <t xml:space="preserve">   Gewinnfälle</t>
  </si>
  <si>
    <t xml:space="preserve">   Kapitalgesellschaften </t>
  </si>
  <si>
    <t xml:space="preserve">      darunter</t>
  </si>
  <si>
    <t xml:space="preserve">      Aktiengesellschaften </t>
  </si>
  <si>
    <t xml:space="preserve">      Gesellschaften mit beschränkter Haftung </t>
  </si>
  <si>
    <t xml:space="preserve">   Erwerbs- und Wirtschaftsgenossenschaften</t>
  </si>
  <si>
    <t xml:space="preserve">   Betriebe gewerblicher Art von Körperschaften 
      des öffentlichen Rechts</t>
  </si>
  <si>
    <t xml:space="preserve">   sonstige Rechtsformen</t>
  </si>
  <si>
    <t xml:space="preserve">   ausländische Rechtsformen</t>
  </si>
  <si>
    <t xml:space="preserve">Befreite/partiell Steuerpflichtige </t>
  </si>
  <si>
    <t>9.8 Gewerbesteuer</t>
  </si>
  <si>
    <t>9.9 Erbschaft- und Schenkungsteuer</t>
  </si>
  <si>
    <t>9.9.1 Steuerfälle, steuerpflichtiger Erwerb und festgesetzte Steuer im Zeitvergleich</t>
  </si>
  <si>
    <t xml:space="preserve">   Schenkungen</t>
  </si>
  <si>
    <t>Methodik</t>
  </si>
  <si>
    <t>Glossar</t>
  </si>
  <si>
    <t>Mehr zum Thema</t>
  </si>
  <si>
    <t>Statistische Berichte Mecklenburg-Vorpommern</t>
  </si>
  <si>
    <t>&gt; L273</t>
  </si>
  <si>
    <t>Realsteuervergleich</t>
  </si>
  <si>
    <t>&gt; L413</t>
  </si>
  <si>
    <t>Umsätze und ihre Besteuerung – Ergebnisse der Umsatzsteuerstatistik –</t>
  </si>
  <si>
    <t>Qualitätsberichte Statistisches Bundesamt</t>
  </si>
  <si>
    <t>&gt; Steuern</t>
  </si>
  <si>
    <t>Fachliche Informationen</t>
  </si>
  <si>
    <t>Quellenangaben</t>
  </si>
  <si>
    <t>Link zum Inhaltsverzeichnis</t>
  </si>
  <si>
    <t>Titelblatt des Kapitels 9 "Steuern": Link zum Inhaltsverzeichnis</t>
  </si>
  <si>
    <t xml:space="preserve">            Grafik 9.1</t>
  </si>
  <si>
    <r>
      <t xml:space="preserve">Inhaltsverzeichnis des Kapitels 9 "Steuern": </t>
    </r>
    <r>
      <rPr>
        <sz val="7"/>
        <rFont val="Calibri"/>
        <family val="2"/>
        <scheme val="minor"/>
      </rPr>
      <t>Die Gliederungen und Überschriften auf dieser Seite sind Links zum Inhalt.</t>
    </r>
  </si>
  <si>
    <t>Überblick in Worten</t>
  </si>
  <si>
    <t>Überblick in Grafiken</t>
  </si>
  <si>
    <t>Grafik 9.2</t>
  </si>
  <si>
    <t>Grafik 9.3</t>
  </si>
  <si>
    <t>Grafik 9.4</t>
  </si>
  <si>
    <t xml:space="preserve">
§</t>
  </si>
  <si>
    <t>2)</t>
  </si>
  <si>
    <t>3)</t>
  </si>
  <si>
    <t>4)</t>
  </si>
  <si>
    <t>5)</t>
  </si>
  <si>
    <t>6)</t>
  </si>
  <si>
    <t>7)</t>
  </si>
  <si>
    <t>8)</t>
  </si>
  <si>
    <t>9)</t>
  </si>
  <si>
    <t>10)</t>
  </si>
  <si>
    <t>11)</t>
  </si>
  <si>
    <t>12)</t>
  </si>
  <si>
    <t>13)</t>
  </si>
  <si>
    <t>14)</t>
  </si>
  <si>
    <t>15)</t>
  </si>
  <si>
    <t>16)</t>
  </si>
  <si>
    <t>17)</t>
  </si>
  <si>
    <t>18)</t>
  </si>
  <si>
    <t xml:space="preserve">
1)</t>
  </si>
  <si>
    <t>Vergleichswerte Deutschland: Statistisches Bundesamt</t>
  </si>
  <si>
    <t>Steuereinnahmekraft</t>
  </si>
  <si>
    <t xml:space="preserve">             Rechtsformen</t>
  </si>
  <si>
    <t xml:space="preserve">             und Rechtsformen</t>
  </si>
  <si>
    <t xml:space="preserve">             Größenklassen und Rechtsformen</t>
  </si>
  <si>
    <t>Kreise</t>
  </si>
  <si>
    <t>Umsatzsteuerpflichtige je 1.000 EW</t>
  </si>
  <si>
    <t>Steuerpflichtige</t>
  </si>
  <si>
    <t>Jahr</t>
  </si>
  <si>
    <t>Daten der Grafik 9.2 "Umsatzsteuerpflichtige, Lieferungen und Leistungen sowie Umsatzsteuer im Zeitvergleich"</t>
  </si>
  <si>
    <t xml:space="preserve">Jahr </t>
  </si>
  <si>
    <t>Fälle Erwerb von Todes wegen</t>
  </si>
  <si>
    <t>Fälle Schenkungen</t>
  </si>
  <si>
    <t>Lieferungen und Leistungen in Mill. EUR</t>
  </si>
  <si>
    <t>Umsatzsteuer vor Abzug in Mill. EUR</t>
  </si>
  <si>
    <t>Beträge Erwerb von Todes wegen in Mill. EUR</t>
  </si>
  <si>
    <t>Beträge Schenkungen in Mill. EUR</t>
  </si>
  <si>
    <t>Größenklasse des Gesamtbetrages</t>
  </si>
  <si>
    <t>0 bis unter 10.000</t>
  </si>
  <si>
    <t>10.000 bis unter 20.000</t>
  </si>
  <si>
    <t>20.000 bis unter 25.000</t>
  </si>
  <si>
    <t>25.000 bis unter 30.000</t>
  </si>
  <si>
    <t>30.000 bis unter 35.000</t>
  </si>
  <si>
    <t>35.000 bis unter 50.000</t>
  </si>
  <si>
    <t>50.000 bis unter 125.000</t>
  </si>
  <si>
    <t>125.000 bis unter 250.000</t>
  </si>
  <si>
    <t>250.000 oder mehr</t>
  </si>
  <si>
    <t>Steuerpflichtige (Insgesamt = 100 %)</t>
  </si>
  <si>
    <t>Gesamtbetrag der Einkünfte (Insgesamt = 100 %)</t>
  </si>
  <si>
    <t>Daten der Grafik 9.3 "Fälle und steuerpflichtiger Erwerb von Todes wegen/Schenkungen im Zeitvergleich"</t>
  </si>
  <si>
    <t>Grafik 9.5</t>
  </si>
  <si>
    <t>Grundsteuer A</t>
  </si>
  <si>
    <t>Grundsteuer B</t>
  </si>
  <si>
    <t>Gemeindeanteil an der Einkommensteuer</t>
  </si>
  <si>
    <t>Gemeindeanteil an der Umsatzsteuer</t>
  </si>
  <si>
    <t>Grafik 9.7</t>
  </si>
  <si>
    <t>Lieferungen und Leistungen (Insgesamt = 100 %)</t>
  </si>
  <si>
    <t>Nr. der Klassifikation</t>
  </si>
  <si>
    <t>Land- und Forstwirtschaft, Fischerei; Berbau und Gewinnung von Steinen und Erden</t>
  </si>
  <si>
    <t>Verarbeitendes Gewerbe; Energieversorgung, Wasserversorgung; Abwasser- und Abfallentsorgung und Beseitigung von Umweltverschmutzungen; Verkehr und Lagerei</t>
  </si>
  <si>
    <t>Erbringung von Finanz- und Versicherungsdienstleistungen; Grundstücks- und Wohnungswesen; Erbringung von freiberuflichen, wissenschaftlichen und technischen Dienstleistungen; Erbringung von sonstigen wirtschaftlichen Dienstleistungen</t>
  </si>
  <si>
    <t>Erziehung und Unterricht; Gesundheits- und Sozialwesen; Kunst, Unterhaltung und Erholung</t>
  </si>
  <si>
    <t>Information und Kommunikation; Erbringung von sonstigen Dienstleistungen</t>
  </si>
  <si>
    <t>J; S</t>
  </si>
  <si>
    <t>Art der überwiegenden Einkünfte</t>
  </si>
  <si>
    <t xml:space="preserve">    davon</t>
  </si>
  <si>
    <r>
      <t xml:space="preserve">    Lohnsteuer </t>
    </r>
    <r>
      <rPr>
        <sz val="6"/>
        <rFont val="Calibri"/>
        <family val="2"/>
        <scheme val="minor"/>
      </rPr>
      <t>3)</t>
    </r>
  </si>
  <si>
    <r>
      <t xml:space="preserve">    Körperschaftsteuer </t>
    </r>
    <r>
      <rPr>
        <sz val="6"/>
        <rFont val="Calibri"/>
        <family val="2"/>
        <scheme val="minor"/>
      </rPr>
      <t>4)</t>
    </r>
  </si>
  <si>
    <t xml:space="preserve">    Umsatzsteuer</t>
  </si>
  <si>
    <t xml:space="preserve">  Landessteuern</t>
  </si>
  <si>
    <t xml:space="preserve">    Erbschaftsteuer</t>
  </si>
  <si>
    <t xml:space="preserve">    Grunderwerbsteuer</t>
  </si>
  <si>
    <t xml:space="preserve">    Kraftfahrzeugsteuer</t>
  </si>
  <si>
    <t xml:space="preserve">    Feuerschutzsteuer</t>
  </si>
  <si>
    <t xml:space="preserve">    Biersteuer</t>
  </si>
  <si>
    <t xml:space="preserve">  Gemeindesteuern </t>
  </si>
  <si>
    <t xml:space="preserve">    Grundsteuer</t>
  </si>
  <si>
    <t xml:space="preserve">    Gewerbesteuer (brutto)</t>
  </si>
  <si>
    <t xml:space="preserve">  Steuereinnahmen des Landes</t>
  </si>
  <si>
    <t xml:space="preserve">    Landessteuern</t>
  </si>
  <si>
    <t xml:space="preserve">    Abgeltungsteuer</t>
  </si>
  <si>
    <t xml:space="preserve">    Steuern vom Umsatz</t>
  </si>
  <si>
    <t xml:space="preserve">    Gewerbesteuerumlage</t>
  </si>
  <si>
    <t xml:space="preserve">    Zuweisung ÖPNV</t>
  </si>
  <si>
    <t xml:space="preserve">    Bundesergänzungszuweisung</t>
  </si>
  <si>
    <t xml:space="preserve">    Kompensation Kraftfahrzeugsteuer</t>
  </si>
  <si>
    <t xml:space="preserve">    Gemeindesteuern</t>
  </si>
  <si>
    <t>2000</t>
  </si>
  <si>
    <t>2010</t>
  </si>
  <si>
    <t>2015</t>
  </si>
  <si>
    <t>2020</t>
  </si>
  <si>
    <t xml:space="preserve">  A Land- und Forstwirtschaft, Fischerei</t>
  </si>
  <si>
    <t xml:space="preserve">  B Bergbau und Gewinnung von Steinen und Erden</t>
  </si>
  <si>
    <t xml:space="preserve">  C Verarbeitendes Gewerbe</t>
  </si>
  <si>
    <t xml:space="preserve">  D Energieversorgung</t>
  </si>
  <si>
    <t xml:space="preserve">  E Wasserversorgung; Abwasser- und Abfallentsorgung
      und Beseitigung von Umweltverschmutzungen</t>
  </si>
  <si>
    <t xml:space="preserve">  F Baugewerbe</t>
  </si>
  <si>
    <t xml:space="preserve">  G Handel; Instandhaltung und Reparatur von Kraftfahrzeugen</t>
  </si>
  <si>
    <t xml:space="preserve">  H Verkehr und Lagerei</t>
  </si>
  <si>
    <t xml:space="preserve">  I Gastgewerbe</t>
  </si>
  <si>
    <t xml:space="preserve">  J Information und Kommunikation</t>
  </si>
  <si>
    <t xml:space="preserve">  K Erbringung von Finanz- und Versicherungsdienstleistungen</t>
  </si>
  <si>
    <t xml:space="preserve">  L Grundstücks- und Wohnungswesen</t>
  </si>
  <si>
    <t xml:space="preserve">  M Erbringung von freiberuflichen, wissenschaftlichen und
       technischen Dienstleistungen</t>
  </si>
  <si>
    <t xml:space="preserve">  N Erbringung von sonstigen wirtschaftlichen Dienstleistungen</t>
  </si>
  <si>
    <t xml:space="preserve">  P Erziehung und Unterricht</t>
  </si>
  <si>
    <t xml:space="preserve">  Q Gesundheits- und Sozialwesen</t>
  </si>
  <si>
    <t xml:space="preserve">  R Kunst, Unterhaltung und Erholung</t>
  </si>
  <si>
    <t xml:space="preserve">  S Erbringung von sonstigen Dienstleistungen</t>
  </si>
  <si>
    <t>Größenklassen der Lieferungen und Leistungen</t>
  </si>
  <si>
    <t xml:space="preserve">  Natürliche Personen, Einzelunternehmen</t>
  </si>
  <si>
    <t xml:space="preserve">  Erwerbs- und Wirtschaftsgenossenschaften</t>
  </si>
  <si>
    <t xml:space="preserve">   Land- und Forstwirtschaft</t>
  </si>
  <si>
    <t xml:space="preserve">   Gewerbebetrieb</t>
  </si>
  <si>
    <t xml:space="preserve">   Selbstständige Arbeit</t>
  </si>
  <si>
    <t xml:space="preserve">   Nichtselbstständige Arbeit</t>
  </si>
  <si>
    <t xml:space="preserve">   Kapitalvermögen</t>
  </si>
  <si>
    <t xml:space="preserve">   Vermietung und Verpachtung</t>
  </si>
  <si>
    <t xml:space="preserve">   sonstige Einkünfte</t>
  </si>
  <si>
    <t xml:space="preserve">   1 Mill. EUR oder mehr</t>
  </si>
  <si>
    <r>
      <t>Summe der 
  Einkünfte</t>
    </r>
    <r>
      <rPr>
        <b/>
        <sz val="6"/>
        <rFont val="Calibri"/>
        <family val="2"/>
        <scheme val="minor"/>
      </rPr>
      <t xml:space="preserve"> 11)</t>
    </r>
  </si>
  <si>
    <t xml:space="preserve">  Land- und Forst-
    wirtschaft</t>
  </si>
  <si>
    <r>
      <t xml:space="preserve">  Gewerbe-
    betrieb </t>
    </r>
    <r>
      <rPr>
        <sz val="6"/>
        <rFont val="Calibri"/>
        <family val="2"/>
        <scheme val="minor"/>
      </rPr>
      <t>12)</t>
    </r>
  </si>
  <si>
    <t xml:space="preserve">  selbstständiger
    Arbeit</t>
  </si>
  <si>
    <t xml:space="preserve">  Kapital-
    vermögen</t>
  </si>
  <si>
    <t xml:space="preserve">  Vermietung und
    Verpachtung</t>
  </si>
  <si>
    <t xml:space="preserve">  sonstigen
    Einkünften</t>
  </si>
  <si>
    <t>Anzahl der
  Beteiligten</t>
  </si>
  <si>
    <t>Summe der 
  Einkünfte 11)</t>
  </si>
  <si>
    <t xml:space="preserve">  Gewerbe-
    betrieb 12)</t>
  </si>
  <si>
    <t xml:space="preserve">         1 Mill. bis unter 5 Mill.</t>
  </si>
  <si>
    <t xml:space="preserve">         5 Mill. oder mehr</t>
  </si>
  <si>
    <t xml:space="preserve">  9.6.2</t>
  </si>
  <si>
    <t xml:space="preserve">  G Handel; Instandhaltung und Reparatur von Kraft-
      fahrzeugen</t>
  </si>
  <si>
    <t xml:space="preserve">  K Erbringung von Finanz- und Versicherungsdienst-
      leistungen</t>
  </si>
  <si>
    <t xml:space="preserve">  M Erbringung von freiberuflichen, wissenschaftlichen
       und technischen Dienstleistungen</t>
  </si>
  <si>
    <t xml:space="preserve">  N Erbringung von sonstigen wirtschaftlichen Dienst-
      leistungen</t>
  </si>
  <si>
    <t xml:space="preserve">  mit negativem Gewerbeertrag </t>
  </si>
  <si>
    <t xml:space="preserve">  ohne Gewerbeertrag</t>
  </si>
  <si>
    <t xml:space="preserve">  mit positivem Gewerbeertrag </t>
  </si>
  <si>
    <t xml:space="preserve">  ohne Gewerbeertrag </t>
  </si>
  <si>
    <t>Größenklassen des Gewerbeertrages</t>
  </si>
  <si>
    <t xml:space="preserve">      1 Mill. bis unter 5 Mill. EUR</t>
  </si>
  <si>
    <t xml:space="preserve">      5 Mill. EUR oder mehr</t>
  </si>
  <si>
    <t xml:space="preserve">   Erwerb von Todes wegen</t>
  </si>
  <si>
    <t>Anzahl der Fälle</t>
  </si>
  <si>
    <t>Insgesamt 16)</t>
  </si>
  <si>
    <t xml:space="preserve">  9.3.2
</t>
  </si>
  <si>
    <t xml:space="preserve">  9.4.1
</t>
  </si>
  <si>
    <t xml:space="preserve">  9.8.1
</t>
  </si>
  <si>
    <t xml:space="preserve">  9.8.2
</t>
  </si>
  <si>
    <t xml:space="preserve">  9.4
</t>
  </si>
  <si>
    <t>Gewerbeertrag mit Steuermessbetrag von Null</t>
  </si>
  <si>
    <t>Gewerbeertrag mit positivem Steuermessbetrag</t>
  </si>
  <si>
    <t xml:space="preserve">  2,5 Mill. bis unter 5 Mill. EUR</t>
  </si>
  <si>
    <t xml:space="preserve">  5 Mill. EUR oder mehr</t>
  </si>
  <si>
    <t xml:space="preserve"> -</t>
  </si>
  <si>
    <t xml:space="preserve">  500.000 bis unter 2,5 Mill EUR</t>
  </si>
  <si>
    <t xml:space="preserve">       1 Mill. bis unter     2 Mill. EUR</t>
  </si>
  <si>
    <t xml:space="preserve">       2 Mill. bis unter     5 Mill. EUR</t>
  </si>
  <si>
    <t xml:space="preserve">       5 Mill. bis unter   10 Mill. EUR</t>
  </si>
  <si>
    <t xml:space="preserve">     10 Mill. bis unter   25 Mill. EUR</t>
  </si>
  <si>
    <t xml:space="preserve">     25 Mill. bis unter   50 Mill. EUR</t>
  </si>
  <si>
    <t xml:space="preserve">     50 Mill. bis unter 100 Mill. EUR</t>
  </si>
  <si>
    <t xml:space="preserve">   100 Mill. bis unter 250 Mill. EUR</t>
  </si>
  <si>
    <t xml:space="preserve">   250 Mill. EUR oder mehr</t>
  </si>
  <si>
    <t xml:space="preserve">      1 Mill. bis unter     2 Mill. EUR</t>
  </si>
  <si>
    <t xml:space="preserve">      2 Mill. bis unter     5 Mill. EUR</t>
  </si>
  <si>
    <t xml:space="preserve">      5 Mill. bis unter   10 Mill. EUR</t>
  </si>
  <si>
    <t xml:space="preserve">    10 Mill. bis unter   25 Mill. EUR</t>
  </si>
  <si>
    <t xml:space="preserve">    25 Mill. bis unter   50 Mill. EUR</t>
  </si>
  <si>
    <t xml:space="preserve">    50 Mill. bis unter 100 Mill. EUR</t>
  </si>
  <si>
    <t xml:space="preserve">  100 Mill. bis unter 250 Mill. EUR</t>
  </si>
  <si>
    <t xml:space="preserve">  250 Mill. EUR oder mehr</t>
  </si>
  <si>
    <t xml:space="preserve">          -5 Mill. bis unter    -1 Mill. EUR</t>
  </si>
  <si>
    <t xml:space="preserve">Überblick in Grafiken </t>
  </si>
  <si>
    <t xml:space="preserve">Überblick in Worten </t>
  </si>
  <si>
    <t xml:space="preserve">Kassenmäßige Steuereinnahmen im Zeitvergleich nach Steuerarten </t>
  </si>
  <si>
    <t xml:space="preserve">Umsatzsteuer – Voranmeldungen </t>
  </si>
  <si>
    <t xml:space="preserve">   Umsatzsteuerpflichtige, steuerbarer Umsatz und Umsatzsteuer im Zeitvergleich </t>
  </si>
  <si>
    <t xml:space="preserve">Umsatzsteuer – Veranlagungen </t>
  </si>
  <si>
    <t xml:space="preserve">Lohn- und Einkommensteuer </t>
  </si>
  <si>
    <t xml:space="preserve">Personengesellschaften und Gemeinschaften </t>
  </si>
  <si>
    <t xml:space="preserve">Körperschaftsteuer </t>
  </si>
  <si>
    <t xml:space="preserve">Gewerbesteuer </t>
  </si>
  <si>
    <t xml:space="preserve">Erbschaft- und Schenkungsteuer </t>
  </si>
  <si>
    <t xml:space="preserve">   Steuerfälle, steuerpflichtiger Erwerb und festgesetzte Steuer im Zeitvergleich </t>
  </si>
  <si>
    <t xml:space="preserve">Umsatzsteuerpflichtige, Lieferungen und Leistungen sowie Umsatzsteuer im Zeitvergleich </t>
  </si>
  <si>
    <t xml:space="preserve">Fälle und steuerpflichtiger Erwerb von Todes wegen/Schenkungen im Zeitvergleich </t>
  </si>
  <si>
    <t xml:space="preserve">Erläuterungen </t>
  </si>
  <si>
    <t xml:space="preserve">  Fußnotenerläuterungen </t>
  </si>
  <si>
    <t xml:space="preserve">  Methodik </t>
  </si>
  <si>
    <t xml:space="preserve">  Glossar </t>
  </si>
  <si>
    <t xml:space="preserve">  Mehr zum Thema </t>
  </si>
  <si>
    <t xml:space="preserve">Ergebnisse in Grafiken </t>
  </si>
  <si>
    <t xml:space="preserve"> Ergebnisse in Tabellen</t>
  </si>
  <si>
    <t xml:space="preserve">Überblick </t>
  </si>
  <si>
    <t xml:space="preserve">Fußnotenerläuterungen </t>
  </si>
  <si>
    <t xml:space="preserve">
Ab 2007: Nettoausweisung der Gemeinschaftsteuern. </t>
  </si>
  <si>
    <t xml:space="preserve">Ab 2005: Ohne Einfuhrumsatzsteuer. </t>
  </si>
  <si>
    <t xml:space="preserve">1995 und 2005: Vor Abzug von Kindergeld (Familienkassen- und steuerliches Kindergeld). </t>
  </si>
  <si>
    <t xml:space="preserve">1995 und 2005: Vor Abzug von Erstattungen (Bundesamt für Finanzen, Bonn). </t>
  </si>
  <si>
    <t xml:space="preserve">Bis 2007: Nur Zinsabschlag. </t>
  </si>
  <si>
    <t xml:space="preserve">Ohne Umsatzsteuer/bei Veranlagungen Ausgangsumsatz. </t>
  </si>
  <si>
    <t xml:space="preserve">Für Fälle ohne Einkommensteuerveranlagung: Einbehaltene Lohnsteuer. </t>
  </si>
  <si>
    <t xml:space="preserve">Fallzahlen der Einkunftsarten nicht addierbar. </t>
  </si>
  <si>
    <t xml:space="preserve">Einschließlich Einkommen der Organgesellschaften. </t>
  </si>
  <si>
    <t xml:space="preserve">Ohne Organschaften und ohne steuerbefreite Körperschaften. </t>
  </si>
  <si>
    <t xml:space="preserve">Anzahl = Steuerpflichtige bzw. Fälle. </t>
  </si>
  <si>
    <t xml:space="preserve">Erstfestsetzungen von beschränkt und unbeschränkt steuerpflichtigen Erwerben größer als 0 EUR. </t>
  </si>
  <si>
    <t xml:space="preserve">Enthalten ist das im Rahmen einer Erstfestsetzung ermittelte vererbte Vermögen im Festsetzungsjahr. </t>
  </si>
  <si>
    <t>Weitere Informationen zum Thema finden Sie auf der Website des Statistischen Amtes Mecklenburg-Vorpommern</t>
  </si>
  <si>
    <t>Inhaltsverzeichnis</t>
  </si>
  <si>
    <t xml:space="preserve">Ausgewählte kassenmäßige Steuereinnahmen der Städte und Gemeinden im Zeitvergleich </t>
  </si>
  <si>
    <t>1.000 EUR</t>
  </si>
  <si>
    <t xml:space="preserve">     22.001 bis unter    50.000 EUR</t>
  </si>
  <si>
    <t xml:space="preserve">     50.000 bis unter 100.000 EUR</t>
  </si>
  <si>
    <t xml:space="preserve">   100.000 bis unter 250.000 EUR</t>
  </si>
  <si>
    <t xml:space="preserve">   250.000 bis unter 500.000 EUR</t>
  </si>
  <si>
    <t xml:space="preserve">   500.000 bis unter     1 Mill. EUR</t>
  </si>
  <si>
    <t xml:space="preserve">    50.000 bis unter 100.000 EUR</t>
  </si>
  <si>
    <t xml:space="preserve">  100.000 bis unter 250.000 EUR</t>
  </si>
  <si>
    <t xml:space="preserve">  250.000 bis unter 500.000 EUR</t>
  </si>
  <si>
    <t xml:space="preserve">  500.000 bis unter     1 Mill. EUR</t>
  </si>
  <si>
    <t xml:space="preserve">                0 bis unter     5.000 EUR</t>
  </si>
  <si>
    <t xml:space="preserve">        5.000 bis unter   10.000 EUR</t>
  </si>
  <si>
    <t xml:space="preserve">      10.000 bis unter   15.000 EUR</t>
  </si>
  <si>
    <t xml:space="preserve">      15.000 bis unter   20.000 EUR</t>
  </si>
  <si>
    <t xml:space="preserve">      20.000 bis unter   25.000 EUR</t>
  </si>
  <si>
    <t xml:space="preserve">      25.000 bis unter   30.000 EUR</t>
  </si>
  <si>
    <t xml:space="preserve">      30.000 bis unter   35.000 EUR</t>
  </si>
  <si>
    <t xml:space="preserve">      35.000 bis unter   50.000 EUR</t>
  </si>
  <si>
    <t xml:space="preserve">      50.000 bis unter 125.000 EUR</t>
  </si>
  <si>
    <t xml:space="preserve">   125.000 bis unter 250.000 EUR</t>
  </si>
  <si>
    <t xml:space="preserve">   500.000 bis unter 1 Mill. EUR</t>
  </si>
  <si>
    <t xml:space="preserve">          -1 Mill. bis unter -500.000 EUR</t>
  </si>
  <si>
    <t xml:space="preserve">      -500.000 bis unter -100.000 EUR</t>
  </si>
  <si>
    <t xml:space="preserve">      -100.000 bis unter   -50.000 EUR</t>
  </si>
  <si>
    <t xml:space="preserve">       -50.000 bis unter    -25.000 EUR</t>
  </si>
  <si>
    <t xml:space="preserve">       -25.000 bis unter    -15.000 EUR</t>
  </si>
  <si>
    <t xml:space="preserve">       -15.000 bis unter    -10.000 EUR</t>
  </si>
  <si>
    <t xml:space="preserve">       -10.000 bis unter      -5.000 EUR</t>
  </si>
  <si>
    <t xml:space="preserve">         -5.000 bis unter 0 EUR</t>
  </si>
  <si>
    <t xml:space="preserve">           5.000 bis unter  10.000</t>
  </si>
  <si>
    <t xml:space="preserve">        10.000 bis unter   15.000</t>
  </si>
  <si>
    <t xml:space="preserve">        15.000 bis unter   25.000</t>
  </si>
  <si>
    <t xml:space="preserve">        25.000 bis unter   50.000</t>
  </si>
  <si>
    <t xml:space="preserve">        50.000 bis unter 100.000</t>
  </si>
  <si>
    <t xml:space="preserve">      100.000 bis unter 500.000</t>
  </si>
  <si>
    <t xml:space="preserve">      500.000 bis unter 1 Mill.</t>
  </si>
  <si>
    <t xml:space="preserve">      unter 5.000 </t>
  </si>
  <si>
    <t xml:space="preserve">      5.000 bis unter    10.000 EUR</t>
  </si>
  <si>
    <t xml:space="preserve">    10.000 bis unter    15.000 EUR</t>
  </si>
  <si>
    <t xml:space="preserve">    15.000 bis unter    24.500 EUR</t>
  </si>
  <si>
    <t xml:space="preserve">    24.500 bis unter    50.000 EUR</t>
  </si>
  <si>
    <t xml:space="preserve">  100.000 bis unter 500.000 EUR</t>
  </si>
  <si>
    <t xml:space="preserve">  500.000 bis unter 1 Mill. EUR</t>
  </si>
  <si>
    <t>Steuerpflichtiger
Erwerb in 1.000 EUR</t>
  </si>
  <si>
    <t>Festgesetzte Steuer 
 in 1.000 EUR</t>
  </si>
  <si>
    <t xml:space="preserve">      unter 5.000 EUR</t>
  </si>
  <si>
    <t xml:space="preserve">    10.000 bis unter    50.000 EUR</t>
  </si>
  <si>
    <t xml:space="preserve">  100.000 bis unter 200.000 EUR</t>
  </si>
  <si>
    <t xml:space="preserve">  200.000 bis unter 300.000 EUR</t>
  </si>
  <si>
    <t xml:space="preserve">  300.000 bis unter 500.000 EUR</t>
  </si>
  <si>
    <t>Insgesamt in 1.000 EUR</t>
  </si>
  <si>
    <t>Bis 2001: Mit Lieferungen und Leistungen größer als 16.617 EUR; 2002: Mit Lieferungen und Leistungen größer als 
16.620 EUR; ab 2003 bis 2019: Mit Lieferungen und Leistungen größer als 17.500 EUR; ab 2020: Mit Lieferungen und 
Leistungen größer als 22.000 EUR.</t>
  </si>
  <si>
    <t xml:space="preserve">
Erhoben werden die Daten von den Finanzämtern. Es handelt sich somit bei allen Steuerstatistiken um Sekundärstatistiken. </t>
  </si>
  <si>
    <r>
      <t xml:space="preserve">Zu den kassenmäßigen Steuereinnahmen zählen vor der </t>
    </r>
    <r>
      <rPr>
        <b/>
        <sz val="9"/>
        <color theme="1"/>
        <rFont val="Calibri"/>
        <family val="2"/>
        <scheme val="minor"/>
      </rPr>
      <t>Steuerverteilung</t>
    </r>
    <r>
      <rPr>
        <sz val="9"/>
        <color theme="1"/>
        <rFont val="Calibri"/>
        <family val="2"/>
        <scheme val="minor"/>
      </rPr>
      <t xml:space="preserve"> die Gemeinschaftsteuern, die Landessteuern und die Gemeinde-
steuern. Das Aufkommen der Gemeinschaftsteuern steht gemäß Artikel 106 Absatz 3 GG dem Bund und den Ländern gemeinsam zu, so-
weit das Aufkommen der Einkommensteuer nicht nach Absatz 5 und das Aufkommen der Umsatzsteuer nicht nach Absatz 5 a den Ge-
meinden zugewiesen wird. Gemeinschaftsteuern sind die Umsatzsteuer, die Einkommensteuer sowie die Körperschaftsteuer. Zu den Lan-
dessteuern zählt u. a. die Erbschaft- und Schenkungsteuer. Die Gewerbesteuer ist neben der Grundsteuer A und B die wichtigste Gemein-
desteuer.</t>
    </r>
  </si>
  <si>
    <r>
      <rPr>
        <b/>
        <sz val="9"/>
        <color theme="1"/>
        <rFont val="Calibri"/>
        <family val="2"/>
        <scheme val="minor"/>
      </rPr>
      <t>Realsteuervergleich:</t>
    </r>
    <r>
      <rPr>
        <sz val="9"/>
        <color theme="1"/>
        <rFont val="Calibri"/>
        <family val="2"/>
        <scheme val="minor"/>
      </rPr>
      <t xml:space="preserve"> Die kommunalen Körperschaften bestimmen autonom Hebesätze für die Festsetzung der Steuern, die die Steuer-
pflichtigen für land- und forstwirtschaftliche Betriebe (Grundsteuer A), für sonstige Grundstücke (Grundsteuer B) bzw. als Gewerbetrei-
bende (Gewerbesteuer) zu entrichten haben.</t>
    </r>
  </si>
  <si>
    <r>
      <rPr>
        <b/>
        <sz val="9"/>
        <color theme="1"/>
        <rFont val="Calibri"/>
        <family val="2"/>
        <scheme val="minor"/>
      </rPr>
      <t>Umsatzsteuerstatistik (Voranmeldungen):</t>
    </r>
    <r>
      <rPr>
        <sz val="9"/>
        <color theme="1"/>
        <rFont val="Calibri"/>
        <family val="2"/>
        <scheme val="minor"/>
      </rPr>
      <t xml:space="preserve"> Abgebildet werden die Angaben der Unternehmen mit Lieferungen und Leistungen über 
22.000 EUR, die zur Abgabe einer Umsatzsteuer-Voranmeldung verpflichtet sind. Neben den steuerlichen Merkmalen, wie steuerfreie und 
steuerpflichtige Lieferungen und Leistungen (Umsätze), innergemeinschaftliche Erwerbe, abziehbare Vorsteuerbeträge und Umsatzsteuer-
Vorauszahlung, werden auch der Wirtschaftszweig, in dem das Unternehmen schwerpunktmäßig tätig ist, und die Rechtsform ausgewer-
tet. </t>
    </r>
  </si>
  <si>
    <r>
      <rPr>
        <b/>
        <sz val="9"/>
        <color theme="1"/>
        <rFont val="Calibri"/>
        <family val="2"/>
        <scheme val="minor"/>
      </rPr>
      <t xml:space="preserve">Lohn- und Einkommensteuerstatistik: </t>
    </r>
    <r>
      <rPr>
        <sz val="9"/>
        <color theme="1"/>
        <rFont val="Calibri"/>
        <family val="2"/>
        <scheme val="minor"/>
      </rPr>
      <t>Die Einkommensteuer wird auf das Einkommen von natürlichen Personen erhoben. Bei bestimmten 
Einkünften wird die Einkommensteuer bei der Einkommensentstehung durch Steuerabzug (z. B. Lohnsteuer, Kapitalertragsteuer, Zinsab-
schlag) erhoben. Die Lohnsteuer ist eine Erhebungsform der Einkommensteuer. Statistisch relevante Erhebungsmerkmale sind u. a. Brutto-
lohn, Kinderfreibeträge, Steuerklasse und Religion.</t>
    </r>
  </si>
  <si>
    <r>
      <rPr>
        <b/>
        <sz val="9"/>
        <color theme="1"/>
        <rFont val="Calibri"/>
        <family val="2"/>
        <scheme val="minor"/>
      </rPr>
      <t>Statistik über Personengesellschaften/Gemeinschaften:</t>
    </r>
    <r>
      <rPr>
        <sz val="9"/>
        <color theme="1"/>
        <rFont val="Calibri"/>
        <family val="2"/>
        <scheme val="minor"/>
      </rPr>
      <t xml:space="preserve"> Hier sind sämtliche gesonderte und einheitliche Feststellungen der Einkünfte von 
Personengesellschaften und Gemeinschaften enthalten.
Diese sind selbst nicht steuerpflichtig. Deshalb werden die ermittelten Gewinn-/Verlustanteile im Rahmen der Einkommen- oder Körper-
schaftsteuer bei den einzelnen Gesellschaften der Ertragsbesteuerung unterworfen.</t>
    </r>
  </si>
  <si>
    <r>
      <rPr>
        <b/>
        <sz val="9"/>
        <color theme="1"/>
        <rFont val="Calibri"/>
        <family val="2"/>
        <scheme val="minor"/>
      </rPr>
      <t>Körperschaftsteuerstatistik:</t>
    </r>
    <r>
      <rPr>
        <sz val="9"/>
        <color theme="1"/>
        <rFont val="Calibri"/>
        <family val="2"/>
        <scheme val="minor"/>
      </rPr>
      <t xml:space="preserve"> Bestimmte juristische Personen, z. B. Kapitalgesellschaften, Aktiengesellschaften (AG) oder Gesellschaften 
mit beschränkter Haftung (GmbH), unterliegen der Körperschaftsteuer. Bemessungsgrundlage ist das zu versteuernde Einkommen. Der 
Steuersatz liegt seit 2008 bei einheitlich 15 Prozent. </t>
    </r>
  </si>
  <si>
    <r>
      <rPr>
        <b/>
        <sz val="9"/>
        <color theme="1"/>
        <rFont val="Calibri"/>
        <family val="2"/>
        <scheme val="minor"/>
      </rPr>
      <t xml:space="preserve">Gewerbesteuerstatistik: </t>
    </r>
    <r>
      <rPr>
        <sz val="9"/>
        <color theme="1"/>
        <rFont val="Calibri"/>
        <family val="2"/>
        <scheme val="minor"/>
      </rPr>
      <t>Die Gewerbesteuer ist eine von den Gemeinden erhobene Realsteuer, der inländische Gewerbebetriebe unter-
liegen. Die Höhe richtet sich nach dem Gewerbeertrag und dem örtlichen Hebesatz. Bemessungsgrundlage der Gewerbesteuer ist der Ge-
werbeertrag. Er ergibt sich aus dem Gewinn über Hinzurechnungen und Kürzungen. Durch Multiplikation des Gewerbeertrags mit der 
Steuermesszahl (derzeit 3,5 Prozent) ergibt sich der Steuermessbetrag. Die Gewerbesteuer errechnet sich, indem der Steuermessbetrag 
mit dem Hebesatz der jeweiligen Gemeinde multipliziert wird. 
Die Gewerbesteuerstatistik weist insbesondere die Gewerbesteuerpflichtigen, die Besteuerungsgrundlagen sowie den Steuermessbetrag 
nach Gewerbeertragsgruppen und Rechtsformen aus.</t>
    </r>
  </si>
  <si>
    <r>
      <rPr>
        <b/>
        <sz val="9"/>
        <color theme="1"/>
        <rFont val="Calibri"/>
        <family val="2"/>
        <scheme val="minor"/>
      </rPr>
      <t xml:space="preserve">Erbschaft- und Schenkungsteuerstatistik: </t>
    </r>
    <r>
      <rPr>
        <sz val="9"/>
        <color theme="1"/>
        <rFont val="Calibri"/>
        <family val="2"/>
        <scheme val="minor"/>
      </rPr>
      <t>Die Erbschaftsteuer wird als Erbanfallsteuer erhoben. Sie knüpft an den Erwerb der einzelnen 
Erbin bzw. des einzelnen Erben oder der sonstigen Erwerberin bzw. des sonstigen Erwerbers an. Schenkungsteuerpflichtig ist jede freige-
bige Zuwendung unter Lebenden, sofern die Schenkenden oder die Beschenkten Personen aus dem Inland sind. Statistisch erfasst werden 
die steuerpflichtigen Erwerbe nach Vermögensarten, Steuerklassen der Erwerberinnen bzw. Erwerber, Steuersätze und Erbschaft- oder 
Schenkungsteuer mit den im Besteuerungsverfahren festgestellten Angaben sowie die Nachlässe, untergliedert nach Vermögensarten, so-
wie Nachlassverbindlichkeiten, Jahr der Entstehung der Steuer und Art der Steuerpflicht.</t>
    </r>
  </si>
  <si>
    <t>Die wirtschaftssystematische Zuordnung der Betriebe und Unternehmen erfolgt nach der Klassifikation der Wirtschaftszweige, Ausgabe 
2008 (WZ 2008).</t>
  </si>
  <si>
    <t>Die Rechtsgrundlagen und tiefergehende methodische Erläuterungen können den Qualitätsberichten bzw. angegebenen Statistischen Be-
richten (siehe "Mehr zum Thema") entnommen werden.</t>
  </si>
  <si>
    <r>
      <rPr>
        <b/>
        <sz val="9"/>
        <color theme="1"/>
        <rFont val="Calibri"/>
        <family val="2"/>
        <scheme val="minor"/>
      </rPr>
      <t>Einkommensteuer</t>
    </r>
    <r>
      <rPr>
        <sz val="9"/>
        <color theme="1"/>
        <rFont val="Calibri"/>
        <family val="2"/>
        <scheme val="minor"/>
      </rPr>
      <t xml:space="preserve"> wird u. a. auf Einkünfte aus selbstständiger und nichtselbstständiger Arbeit, Kapitalvermögen, Vermietung und Ver-
pachtung und Renten erhoben.</t>
    </r>
  </si>
  <si>
    <r>
      <t xml:space="preserve">Die </t>
    </r>
    <r>
      <rPr>
        <b/>
        <sz val="9"/>
        <color theme="1"/>
        <rFont val="Calibri"/>
        <family val="2"/>
        <scheme val="minor"/>
      </rPr>
      <t xml:space="preserve">Gewerbesteuerumlage </t>
    </r>
    <r>
      <rPr>
        <sz val="9"/>
        <color theme="1"/>
        <rFont val="Calibri"/>
        <family val="2"/>
        <scheme val="minor"/>
      </rPr>
      <t>ist der von den Gemeinden an Bund und Land abzuführende Teil des Gewerbesteueraufkommens. Die Höhe 
der Gewerbesteuerumlage einer Gemeinde errechnet sich, indem das Gewerbesteuer-Istaufkommen der Gemeinde durch den von der 
Gemeinde erhobenen Hebesatz dividiert wird und mit dem Vervielfältiger multipliziert wird. Der Vervielfältiger ist die Summe aus Bundes- 
und Landesvervielfältiger. Somit ist die Höhe der Umlage unabhängig vom jeweiligen Gewerbesteuerhebesatz.</t>
    </r>
  </si>
  <si>
    <r>
      <t xml:space="preserve">Der </t>
    </r>
    <r>
      <rPr>
        <b/>
        <sz val="9"/>
        <color theme="1"/>
        <rFont val="Calibri"/>
        <family val="2"/>
        <scheme val="minor"/>
      </rPr>
      <t xml:space="preserve">Gemeindeanteil an der Einkommensteuer </t>
    </r>
    <r>
      <rPr>
        <sz val="9"/>
        <color theme="1"/>
        <rFont val="Calibri"/>
        <family val="2"/>
        <scheme val="minor"/>
      </rPr>
      <t>ist der Anteil am Einkommensteueraufkommen, der den Städten und Gemeinden zusteht. 
Derzeit erhalten die Städte und Gemeinden 15 Prozent des Aufkommens an der Lohn- und veranlagten Einkommensteuer sowie 12 Pro-
zent des Aufkommens aus der Abgeltungsteuer im jeweiligen Land. Der andere Teil des Aufkommens fließt jeweils zur Hälfte Bund und 
Ländern zu.</t>
    </r>
  </si>
  <si>
    <r>
      <t xml:space="preserve">Unter dem </t>
    </r>
    <r>
      <rPr>
        <b/>
        <sz val="9"/>
        <color theme="1"/>
        <rFont val="Calibri"/>
        <family val="2"/>
        <scheme val="minor"/>
      </rPr>
      <t>Gemeindeanteil an der Umsatzsteuer</t>
    </r>
    <r>
      <rPr>
        <sz val="9"/>
        <color theme="1"/>
        <rFont val="Calibri"/>
        <family val="2"/>
        <scheme val="minor"/>
      </rPr>
      <t xml:space="preserve"> wird der Anteil am Aufkommen der Steuern vom Umsatz (Umsatzsteuer und Einfuhr-
umsatzsteuer) verstanden, der den Städten und Gemeinden zusteht. Die Städte und Gemeinden erhalten einen Anteil von rund 2 Prozent 
des Umsatzsteueraufkommens. Der andere Teil fließt dem Bund (rund 53 Prozent) und den Ländern (rund 45 Prozent) zu. Die Verteilung 
erfolgt wie beim Gemeindeanteil an der Einkommensteuer nach einem bundeseinheitlichen und fortschreibungsfähigen Schlüssel, der alle 
drei Jahre aktualisiert wird. </t>
    </r>
  </si>
  <si>
    <r>
      <t xml:space="preserve">Die Gesamtheit aller Vermögenswerte und Schulden bezeichnet man als Nachlass/Erbschaft. Das Guthaben/Vermögen, das die Erblasserin 
bzw. der Erblasser hinterlässt, sind </t>
    </r>
    <r>
      <rPr>
        <b/>
        <sz val="9"/>
        <color theme="1"/>
        <rFont val="Calibri"/>
        <family val="2"/>
        <scheme val="minor"/>
      </rPr>
      <t>Nachlassgegenstände</t>
    </r>
    <r>
      <rPr>
        <sz val="9"/>
        <color theme="1"/>
        <rFont val="Calibri"/>
        <family val="2"/>
        <scheme val="minor"/>
      </rPr>
      <t xml:space="preserve">. Nachlassgegenstände sind u. a. land- und forstwirtschaftliches Vermögen, 
Grund- und Betriebsvermögen sowie das übrige Vermögen (z. B. Kapitalforderungen, Wertpapiere, Bankguthaben, Versicherungen, 
Renten, Bargeld, Hausrat usw.). Vermindert man die Summe der Nachlassgegenstände um die Nachlassverbindlichkeiten erhält man den 
</t>
    </r>
    <r>
      <rPr>
        <b/>
        <sz val="9"/>
        <color theme="1"/>
        <rFont val="Calibri"/>
        <family val="2"/>
        <scheme val="minor"/>
      </rPr>
      <t>Reinnachlass</t>
    </r>
    <r>
      <rPr>
        <sz val="9"/>
        <color theme="1"/>
        <rFont val="Calibri"/>
        <family val="2"/>
        <scheme val="minor"/>
      </rPr>
      <t>.</t>
    </r>
  </si>
  <si>
    <r>
      <rPr>
        <b/>
        <sz val="9"/>
        <color theme="1"/>
        <rFont val="Calibri"/>
        <family val="2"/>
        <scheme val="minor"/>
      </rPr>
      <t xml:space="preserve">Nachlassverbindlichkeiten </t>
    </r>
    <r>
      <rPr>
        <sz val="9"/>
        <color theme="1"/>
        <rFont val="Calibri"/>
        <family val="2"/>
        <scheme val="minor"/>
      </rPr>
      <t xml:space="preserve">sind die Erwerbslasten, die den Erwerb aus der Sicht der steuerpflichtigen Person schmälern. Dies sind z. B. 
Hypotheken, Steuerschulden, Verbindlichkeiten, Erbfallkosten und Schulden, die mit dem erworbenen Vermögen in wirtschaftlichem Zu-
sammenhang stehen. 
</t>
    </r>
  </si>
  <si>
    <r>
      <t xml:space="preserve">Die </t>
    </r>
    <r>
      <rPr>
        <b/>
        <sz val="9"/>
        <color theme="1"/>
        <rFont val="Calibri"/>
        <family val="2"/>
        <scheme val="minor"/>
      </rPr>
      <t>Realsteueraufbringungskraft</t>
    </r>
    <r>
      <rPr>
        <sz val="9"/>
        <color theme="1"/>
        <rFont val="Calibri"/>
        <family val="2"/>
        <scheme val="minor"/>
      </rPr>
      <t xml:space="preserve"> dient dazu, die Realsteuerkraft von Gemeinden mit verschiedenen Realsteuerhebesätzen vergleichbar zu 
machen. Die Realsteueraufbringungskraft gibt an, wie hoch das Realsteuer-Istaufkommen gewesen wäre, wenn die betrachteten Gemein-
den den jeweiligen gewogenen Durchschnittshebesatz des Bundeslandes angewandt hätten. Sie errechnet sich folgendermaßen: Multipli-
kation der Grundbeträge der Gemeinden je Realsteuerart mit dem jeweiligen gewogenen Landesdurchschnittshebesatz, dividiert durch 
100. Die Summe der so errechneten Größen ergibt dann die Realsteueraufbringungskraft.</t>
    </r>
  </si>
  <si>
    <r>
      <t xml:space="preserve">Unter dem Begriff des </t>
    </r>
    <r>
      <rPr>
        <b/>
        <sz val="9"/>
        <color theme="1"/>
        <rFont val="Calibri"/>
        <family val="2"/>
        <scheme val="minor"/>
      </rPr>
      <t>Realsteuer-Hebesatzes</t>
    </r>
    <r>
      <rPr>
        <sz val="9"/>
        <color theme="1"/>
        <rFont val="Calibri"/>
        <family val="2"/>
        <scheme val="minor"/>
      </rPr>
      <t xml:space="preserve"> versteht man den von einer Stadt/Gemeinde in der Haushaltssatzung oder einer gesonder-
ten Hebesatzsatzung bestimmten Steuersatz für eine Realsteuer. 
Der Gewerbesteuer-Hebesatz wird auf den Gewerbesteuermessbetrag erhoben, der sich aus dem Gewerbeertrag multipliziert mit der 
Steuermesszahl ergibt. Bei der Grundsteuer wendet die Gemeinde den Hebesatz auf den sogenannten Steuermessbetrag an und setzt die 
Grundsteuer durch Grundsteuerbescheid fest. Aufgrund der Autonomie der Gemeinden bei der Festsetzung der Hebesätze kann die Belas-
tung von Gemeinde zu Gemeinde – auch bei gleichem Steuermessbetrag – differieren. </t>
    </r>
  </si>
  <si>
    <r>
      <t xml:space="preserve">Als </t>
    </r>
    <r>
      <rPr>
        <b/>
        <sz val="9"/>
        <color theme="1"/>
        <rFont val="Calibri"/>
        <family val="2"/>
        <scheme val="minor"/>
      </rPr>
      <t>Realsteuer-Grundbetrag</t>
    </r>
    <r>
      <rPr>
        <sz val="9"/>
        <color theme="1"/>
        <rFont val="Calibri"/>
        <family val="2"/>
        <scheme val="minor"/>
      </rPr>
      <t xml:space="preserve"> bezeichnet man einen Steuermessbetrag, der für Vergleiche zwischen Gemeinden genutzt wird, da über den 
Grundbetrag die Wirkung unterschiedlich hoher Realsteuer-Hebesätze aufgehoben wird. Er errechnet sich folgendermaßen: Istaufkom-
men je Realsteuerart dividiert durch den jeweiligen Hebesatz, multipliziert mit 100.</t>
    </r>
  </si>
  <si>
    <r>
      <rPr>
        <b/>
        <sz val="9"/>
        <color theme="1"/>
        <rFont val="Calibri"/>
        <family val="2"/>
        <scheme val="minor"/>
      </rPr>
      <t>Steuerbarer Umsatz</t>
    </r>
    <r>
      <rPr>
        <sz val="9"/>
        <color theme="1"/>
        <rFont val="Calibri"/>
        <family val="2"/>
        <scheme val="minor"/>
      </rPr>
      <t xml:space="preserve">
- Lieferungen und sonstige Leistungen, die eine Unternehmerin bzw. ein Unternehmer im Inland gegen Entgelt im Rahmen des Unterneh­
  mens ausführt.
- Einfuhr von Gegenständen im Inland; die Umsätze, die der Einfuhrumsatzsteuer unterliegen, sind jedoch nicht Gegenstand der Umsatz-
  steuerstatistik.
- Innergemeinschaftliche Erwerbe im Inland gegen Entgelt.</t>
    </r>
  </si>
  <si>
    <r>
      <t xml:space="preserve">Die gemeindliche </t>
    </r>
    <r>
      <rPr>
        <b/>
        <sz val="9"/>
        <color theme="1"/>
        <rFont val="Calibri"/>
        <family val="2"/>
        <scheme val="minor"/>
      </rPr>
      <t>Steuereinnahmekraft</t>
    </r>
    <r>
      <rPr>
        <sz val="9"/>
        <color theme="1"/>
        <rFont val="Calibri"/>
        <family val="2"/>
        <scheme val="minor"/>
      </rPr>
      <t xml:space="preserve"> bezeichnet die Realsteueraufbringungskraft einer Stadt/Gemeinde, die um die Gemeindeanteile an 
der Einkommen- und Umsatzsteuer erhöht und um die Gewerbesteuerumlage verringert wird.</t>
    </r>
  </si>
  <si>
    <r>
      <rPr>
        <b/>
        <sz val="9"/>
        <color theme="1"/>
        <rFont val="Calibri"/>
        <family val="2"/>
        <scheme val="minor"/>
      </rPr>
      <t xml:space="preserve">Steuereinnahmen vor und nach der Steuerverteilung: </t>
    </r>
    <r>
      <rPr>
        <sz val="9"/>
        <color theme="1"/>
        <rFont val="Calibri"/>
        <family val="2"/>
        <scheme val="minor"/>
      </rPr>
      <t>Beginnend mit dem Jahr 2007 wird das Steueraufkommen der Gemeinschaftsteu-
ern netto ausgewiesen. Die Angaben der verteilungsrelevanten Positionen sind seitdem bei den jeweiligen Steuerarten abgesetzt worden. 
Diese Beträge fließen unmittelbar an den Steuerpflichtigen zurück und stehen den Gebietskörperschaften somit nur temporär als Steuer-
einnahme zur Verfügung. Dadurch reduziert sich die Differenz der Steuereinnahmen vor und nach der Verteilung gegenüber den Vorjahren 
erheblich.</t>
    </r>
  </si>
  <si>
    <r>
      <rPr>
        <b/>
        <sz val="9"/>
        <color theme="1"/>
        <rFont val="Calibri"/>
        <family val="2"/>
        <scheme val="minor"/>
      </rPr>
      <t xml:space="preserve">Steuerpflichtige (Gewerbesteuerstatistik): </t>
    </r>
    <r>
      <rPr>
        <sz val="9"/>
        <color theme="1"/>
        <rFont val="Calibri"/>
        <family val="2"/>
        <scheme val="minor"/>
      </rPr>
      <t>Steuerpflichtig ist die Unternehmerin bzw. der Unternehmer. Steuergegenstand ist der im In-
land betriebene Gewerbebetrieb und dessen objektive Ertragskraft. Besteuerungsgrundlage ist der Gewerbeertrag. Ausgangspunkt für die 
Ermittlung des Gewerbeertrags ist der Gewinn gemäß Einkommensteuer- bzw. Körperschaftsteuergesetz.</t>
    </r>
  </si>
  <si>
    <r>
      <rPr>
        <b/>
        <sz val="9"/>
        <color theme="1"/>
        <rFont val="Calibri"/>
        <family val="2"/>
        <scheme val="minor"/>
      </rPr>
      <t xml:space="preserve">Steuerpflichtige (Lohn- und Einkommensteuerstatistik): </t>
    </r>
    <r>
      <rPr>
        <sz val="9"/>
        <color theme="1"/>
        <rFont val="Calibri"/>
        <family val="2"/>
        <scheme val="minor"/>
      </rPr>
      <t>Natürliche Personen, die Einnahmen aus mindestens einer der sieben steuer-
rechtlich relevanten Einkunftsarten haben: Land- und Forstwirtschaft, Gewerbebetrieb, selbstständige Arbeit, nichtselbstständige Arbeit, 
Kapitalvermögen, Vermietung und Verpachtung und sonstige Einkünfte.</t>
    </r>
  </si>
  <si>
    <r>
      <rPr>
        <b/>
        <sz val="9"/>
        <color theme="1"/>
        <rFont val="Calibri"/>
        <family val="2"/>
        <scheme val="minor"/>
      </rPr>
      <t xml:space="preserve">Steuerpflichtige (Umsatzsteuerstatistik): </t>
    </r>
    <r>
      <rPr>
        <sz val="9"/>
        <color theme="1"/>
        <rFont val="Calibri"/>
        <family val="2"/>
        <scheme val="minor"/>
      </rPr>
      <t>Unternehmerinnen und Unternehmer, die eine gewerbliche oder berufliche Tätigkeit selbststän-
dig ausüben. Das Unternehmen umfasst die gesamte gewerbliche oder berufliche Tätigkeit der Unternehmerin bzw. des Unternehmers. 
Gewerblich oder beruflich ist jede nachhaltige Tätigkeit zur Erzielung von Einnahmen, auch wenn die Gewinnabsicht fehlt oder eine Perso-
nenvereinigung nur ihren Mitgliedern gegenüber tätig wird.</t>
    </r>
  </si>
  <si>
    <r>
      <t xml:space="preserve">Als </t>
    </r>
    <r>
      <rPr>
        <b/>
        <sz val="9"/>
        <color theme="1"/>
        <rFont val="Calibri"/>
        <family val="2"/>
        <scheme val="minor"/>
      </rPr>
      <t>steuerpflichtiger Erwerb</t>
    </r>
    <r>
      <rPr>
        <sz val="9"/>
        <color theme="1"/>
        <rFont val="Calibri"/>
        <family val="2"/>
        <scheme val="minor"/>
      </rPr>
      <t xml:space="preserve"> gilt die Bereicherung der Erwerberin bzw. des Erwerbers, soweit sie nicht steuerfrei ist.
Die Erbschaftsteuer wird als Erbanfallsteuer erhoben.
Der Schenkungsteuer unterliegt jede freigebige Zuwendung unter Lebenden, sofern die/der Schenkende oder die Be­schenkte bzw. der 
Beschenkte eine inländische Person ist.</t>
    </r>
  </si>
  <si>
    <r>
      <rPr>
        <b/>
        <sz val="9"/>
        <color theme="1"/>
        <rFont val="Calibri"/>
        <family val="2"/>
        <scheme val="minor"/>
      </rPr>
      <t xml:space="preserve">Umsatzsteuer vor Abzug der Vorsteuerbeträge: </t>
    </r>
    <r>
      <rPr>
        <sz val="9"/>
        <color theme="1"/>
        <rFont val="Calibri"/>
        <family val="2"/>
        <scheme val="minor"/>
      </rPr>
      <t xml:space="preserve">Sie ergibt sich aus der Anwendung der Steuersätze auf die Bemessungsgrundlage. </t>
    </r>
  </si>
  <si>
    <r>
      <rPr>
        <b/>
        <sz val="9"/>
        <color theme="1"/>
        <rFont val="Calibri"/>
        <family val="2"/>
        <scheme val="minor"/>
      </rPr>
      <t>Unbeschränkte Steuerpflicht</t>
    </r>
    <r>
      <rPr>
        <sz val="9"/>
        <color theme="1"/>
        <rFont val="Calibri"/>
        <family val="2"/>
        <scheme val="minor"/>
      </rPr>
      <t xml:space="preserve">
- Einkommensteuer: Unbeschränkte Steuerpflicht liegt vor, wenn sich bei natürlichen Personen der Wohnort oder gewöhnliche Aufenthalt 
  im Inland befindet. Ist dies nicht der Fall, werden aber inländische Einkünfte bezogen, so liegt beschränkte Steuerpflicht vor.
- Körperschaftsteuer: Körperschaften, Personenvereinigungen und Vermögensmassen, die ihre Geschäftsleitung oder ihren Sitz im Inland 
  haben. Die unbeschränkte Körperschaftsteuerpflicht erstreckt sich auf sämtliche in- und ausländische Einkünfte, soweit keine Sonder-
  regelungen bestehen. </t>
    </r>
  </si>
  <si>
    <r>
      <t xml:space="preserve">Bei der Steuerberechnung kann die Unternehmerin bzw. der Unternehmer die ihr/ihm im Geschäftsverkehr von anderen Unternehmen ge-
sondert in Rechnung gestellte Umsatzsteuer als Vorsteuerbetrag von seiner Steuerschuld absetzen. Der </t>
    </r>
    <r>
      <rPr>
        <b/>
        <sz val="9"/>
        <color theme="1"/>
        <rFont val="Calibri"/>
        <family val="2"/>
        <scheme val="minor"/>
      </rPr>
      <t>Vorsteuerabzug</t>
    </r>
    <r>
      <rPr>
        <sz val="9"/>
        <color theme="1"/>
        <rFont val="Calibri"/>
        <family val="2"/>
        <scheme val="minor"/>
      </rPr>
      <t xml:space="preserve"> ist nur zulässig, 
wenn die Steuer gesondert in Rechnung gestellt worden ist.</t>
    </r>
  </si>
  <si>
    <r>
      <t xml:space="preserve">Nach Berücksichtigung der abziehbaren Vorsteuer- und Kürzungsbeträge verbleibt eine Steuer-Zahllast bzw. ein Steuererstattungsan-
spruch gegenüber dem Finanzamt, die/der im Wege der </t>
    </r>
    <r>
      <rPr>
        <b/>
        <sz val="9"/>
        <color theme="1"/>
        <rFont val="Calibri"/>
        <family val="2"/>
        <scheme val="minor"/>
      </rPr>
      <t>Umsatzsteuer-Vorauszahlung oder ‑Rückzahlung</t>
    </r>
    <r>
      <rPr>
        <sz val="9"/>
        <color theme="1"/>
        <rFont val="Calibri"/>
        <family val="2"/>
        <scheme val="minor"/>
      </rPr>
      <t xml:space="preserve"> (monatlich/vierteljährlich) be-
glichen wird.</t>
    </r>
  </si>
  <si>
    <r>
      <t xml:space="preserve">Der </t>
    </r>
    <r>
      <rPr>
        <b/>
        <sz val="9"/>
        <color theme="1"/>
        <rFont val="Calibri"/>
        <family val="2"/>
        <scheme val="minor"/>
      </rPr>
      <t>Steuermessbetrag</t>
    </r>
    <r>
      <rPr>
        <sz val="9"/>
        <color theme="1"/>
        <rFont val="Calibri"/>
        <family val="2"/>
        <scheme val="minor"/>
      </rPr>
      <t xml:space="preserve"> ergibt sich nach Anwendung einer bundeseinheitlichen Steuermesszahl von 3,5 Prozent auf den Gewerbeertrag. 
Befinden sich Betriebsstätten des Gewerbebetriebes in verschiedenen Gemeinden, so erhält jede hebeberechtigte Gemeinde einen Zerle-
gungsanteil des Steuermessbetrags. Erst durch Anwendung des von der hebeberechtigten Gemeinde bestimmten Hebesatzes, welcher bei 
mindestens 200 Prozent liegen muss, auf den Steuermessbetrag (Zerlegungsanteil) errechnet sich das Jahressteuersoll des Gewerbebe-
triebes. </t>
    </r>
  </si>
  <si>
    <r>
      <t xml:space="preserve">
</t>
    </r>
    <r>
      <rPr>
        <b/>
        <sz val="9"/>
        <color theme="1"/>
        <rFont val="Calibri"/>
        <family val="2"/>
        <scheme val="minor"/>
      </rPr>
      <t>Beschränkte Steuerpflicht</t>
    </r>
    <r>
      <rPr>
        <sz val="9"/>
        <color theme="1"/>
        <rFont val="Calibri"/>
        <family val="2"/>
        <scheme val="minor"/>
      </rPr>
      <t xml:space="preserve">
- Einkommmensteuer: Personen, die inländische Einkünfte erzielen, aber weder ihren Wohnsitz noch ihren gewöhnlichen Aufenthaltsort 
  im Inland haben, sind beschränkt steuerpflichtig.
- Körperschaftsteuer: Körperschaften, Personenvereinigungen und Vermögensmassen, die weder ihre Geschäftsleitung noch ihren Sitz 
  im Inland haben, sind mit ihren inländischen Einkünften beschränkt steuerpflichtig.</t>
    </r>
  </si>
  <si>
    <t>C, D, E, H</t>
  </si>
  <si>
    <t>K, L, M, N</t>
  </si>
  <si>
    <t>P, Q, R</t>
  </si>
  <si>
    <t>A, B</t>
  </si>
  <si>
    <t>2023</t>
  </si>
  <si>
    <r>
      <t xml:space="preserve">Städte und Gemeinden können z. B. die Hebesätze der Realsteuern verändern, um so ihre Einnahmen zu beeinflussen. Für die Entschei-
dung über die Hebesatzhöhe ist es wichtig zu wissen, welches Niveau die Hebesätze anderer vergleichbarer Städte und Gemeinden haben. 
Zu diesem Zweck kann der </t>
    </r>
    <r>
      <rPr>
        <b/>
        <sz val="9"/>
        <color theme="1"/>
        <rFont val="Calibri"/>
        <family val="2"/>
        <scheme val="minor"/>
      </rPr>
      <t xml:space="preserve">gewogene Durchschnittshebesatz </t>
    </r>
    <r>
      <rPr>
        <sz val="9"/>
        <color theme="1"/>
        <rFont val="Calibri"/>
        <family val="2"/>
        <scheme val="minor"/>
      </rPr>
      <t>für unterschiedliche Aggregationsstufen (z. B. Land, Kreis, Gemeindegrößen-
klasse) genutzt werden. Er errechnet sich folgendermaßen: Summe der Istaufkommen je Realsteuerart dividiert durch die Summe der 
Grundbeträge je Realsteuerart, multipliziert mit 100.</t>
    </r>
  </si>
  <si>
    <r>
      <t xml:space="preserve">
Als </t>
    </r>
    <r>
      <rPr>
        <b/>
        <sz val="9"/>
        <color theme="1"/>
        <rFont val="Calibri"/>
        <family val="2"/>
        <scheme val="minor"/>
      </rPr>
      <t>Realsteuer-Istaufkommen</t>
    </r>
    <r>
      <rPr>
        <sz val="9"/>
        <color theme="1"/>
        <rFont val="Calibri"/>
        <family val="2"/>
        <scheme val="minor"/>
      </rPr>
      <t xml:space="preserve"> bezeichnet man die tatsächlich aus den Realsteuern (Gewerbesteuer, Grundsteuer A, Grundsteuer B) ver-
einnahmten Beträge. Bei der Gewerbesteuer handelt es sich dabei um die Brutto-Gewerbesteuereinnahmen, d. h. die Gewerbesteuerein-
nahmen vor Abzug der Gewerbesteuerumlage.</t>
    </r>
  </si>
  <si>
    <t>1995 in
1.000 EUR</t>
  </si>
  <si>
    <t>2005 in
1.000 EUR</t>
  </si>
  <si>
    <r>
      <t xml:space="preserve">2007 </t>
    </r>
    <r>
      <rPr>
        <sz val="6"/>
        <rFont val="Calibri"/>
        <family val="2"/>
        <scheme val="minor"/>
      </rPr>
      <t>1)</t>
    </r>
    <r>
      <rPr>
        <sz val="8.5"/>
        <rFont val="Calibri"/>
        <family val="2"/>
        <scheme val="minor"/>
      </rPr>
      <t xml:space="preserve"> in
1.000 EUR</t>
    </r>
  </si>
  <si>
    <t>2010 in
1.000 EUR</t>
  </si>
  <si>
    <t>2015 in
1.000 EUR</t>
  </si>
  <si>
    <t>2020 in
1.000 EUR</t>
  </si>
  <si>
    <t>Kreisfreie
Stadt
Rostock</t>
  </si>
  <si>
    <t>Kreisfreie
Stadt
Schwerin</t>
  </si>
  <si>
    <t xml:space="preserve">Mecklen-
burgische
Seenplatte </t>
  </si>
  <si>
    <t>Landkreis
Rostock</t>
  </si>
  <si>
    <t>Vor-
pommern-
Rügen</t>
  </si>
  <si>
    <t>Nordwest-
mecklen-
burg</t>
  </si>
  <si>
    <t>Vor-
pommern-
Greifswald</t>
  </si>
  <si>
    <t>Ludwigs-
lust-
Parchim</t>
  </si>
  <si>
    <r>
      <t xml:space="preserve">Steuerpflichtige </t>
    </r>
    <r>
      <rPr>
        <b/>
        <sz val="6"/>
        <rFont val="Calibri"/>
        <family val="2"/>
        <scheme val="minor"/>
      </rPr>
      <t>9)</t>
    </r>
    <r>
      <rPr>
        <b/>
        <sz val="8.5"/>
        <rFont val="Calibri"/>
        <family val="2"/>
        <scheme val="minor"/>
      </rPr>
      <t xml:space="preserve"> insgesamt</t>
    </r>
  </si>
  <si>
    <t xml:space="preserve">  darunter</t>
  </si>
  <si>
    <t xml:space="preserve">  Land- und Forstwirtschaft,
    Fischerei</t>
  </si>
  <si>
    <t xml:space="preserve">  Baugewerbe</t>
  </si>
  <si>
    <t xml:space="preserve">  Handel; Instandhaltung und
    Reparatur von Kraftfahr-
    zeugen</t>
  </si>
  <si>
    <t xml:space="preserve">  Gastgewerbe</t>
  </si>
  <si>
    <r>
      <t xml:space="preserve">Nachlassgegenstände
</t>
    </r>
    <r>
      <rPr>
        <i/>
        <sz val="8.5"/>
        <rFont val="Calibri"/>
        <family val="2"/>
        <scheme val="minor"/>
      </rPr>
      <t>Vermögensarten...</t>
    </r>
  </si>
  <si>
    <r>
      <t>Steuer-
pflich-
tige </t>
    </r>
    <r>
      <rPr>
        <sz val="6"/>
        <rFont val="Calibri"/>
        <family val="2"/>
        <scheme val="minor"/>
      </rPr>
      <t>9)</t>
    </r>
  </si>
  <si>
    <t xml:space="preserve">Mecklen-
burg-Vor-
pommern </t>
  </si>
  <si>
    <t>Steuer-
pflichtige</t>
  </si>
  <si>
    <t>Gesamtbetrag
der Einkünfte 
in 1.000 EUR</t>
  </si>
  <si>
    <t>Gesamtbetrag
der Einkünfte
je Steuerpflich-
tiger/Steuer-
pflichtigen
in EUR</t>
  </si>
  <si>
    <t>Zu
versteuerndes
Einkommen
in 1.000 EUR</t>
  </si>
  <si>
    <r>
      <t xml:space="preserve">Festzusetzende
Einkommen-
steuer/Jahres-
lohnsteuer </t>
    </r>
    <r>
      <rPr>
        <sz val="6"/>
        <rFont val="Calibri"/>
        <family val="2"/>
        <scheme val="minor"/>
      </rPr>
      <t>10)</t>
    </r>
    <r>
      <rPr>
        <sz val="8.5"/>
        <rFont val="Calibri"/>
        <family val="2"/>
        <scheme val="minor"/>
      </rPr>
      <t xml:space="preserve"> 
in 1.000 EUR</t>
    </r>
  </si>
  <si>
    <t xml:space="preserve"> Verlustfälle
von 
weniger
als
‑500.000
EUR</t>
  </si>
  <si>
    <t>Verlustfälle
von
‑500.000
bis unter
‑250.000
EUR</t>
  </si>
  <si>
    <t>Verlustfälle
von
‑250.000
bis unter
‑100.000
EUR</t>
  </si>
  <si>
    <t>Verlustfälle
von
‑100.000
bis unter
‑50.000
EUR</t>
  </si>
  <si>
    <t>Verlustfälle
von
‑50.000
bis unter
‑25.000
EUR</t>
  </si>
  <si>
    <t>Verlustfälle
von
‑25.000
bis unter
‑10.000
EUR</t>
  </si>
  <si>
    <t>Verlustfälle
von
‑10.000
bis unter
0
EUR</t>
  </si>
  <si>
    <t>Gewinn-
fälle 
von
25.000
bis unter
50.000
EUR</t>
  </si>
  <si>
    <t>Gewinn-
fälle
von
5 Mill.
EUR 
und
mehr</t>
  </si>
  <si>
    <r>
      <t xml:space="preserve">Steuer-
pflichtige </t>
    </r>
    <r>
      <rPr>
        <sz val="6"/>
        <rFont val="Calibri"/>
        <family val="2"/>
        <scheme val="minor"/>
      </rPr>
      <t>13)</t>
    </r>
  </si>
  <si>
    <t>Gesamtbetrag
der Einkünfte 
in 1.000 EUR</t>
  </si>
  <si>
    <t>Zu
versteuerndes
Einkommen 
in 1.000 EUR</t>
  </si>
  <si>
    <t>Festgesetzte
Körperschaft-
steuer 
in 1.000 EUR</t>
  </si>
  <si>
    <t>Verbleibender
Verlustvortrag
zum 31.12. des
Berichtsjahres
in 1.000 EUR</t>
  </si>
  <si>
    <r>
      <t xml:space="preserve">Steuer-
pflichtige
Gewerbe-
betriebe </t>
    </r>
    <r>
      <rPr>
        <sz val="6"/>
        <rFont val="Calibri"/>
        <family val="2"/>
        <scheme val="minor"/>
      </rPr>
      <t>14)</t>
    </r>
  </si>
  <si>
    <t>Gewinn 
in
1.000 EUR</t>
  </si>
  <si>
    <t>Verlust 
in
1.000 EUR</t>
  </si>
  <si>
    <t>Verlust-
verbrauch 
in
1.000 EUR</t>
  </si>
  <si>
    <t>Abge-
rundeter
Gewerbe-
ertrag 
in
1.000 EUR</t>
  </si>
  <si>
    <t>Frei-
betrag 
in
1.000 EUR</t>
  </si>
  <si>
    <t>Steuer-
mess-
betrag 
in
1.000 EUR</t>
  </si>
  <si>
    <t>…land- und
forstwirt-
schaftliches
Vermögen</t>
  </si>
  <si>
    <t>...Grund-
vermögen</t>
  </si>
  <si>
    <t>...Betriebs-
vermögen</t>
  </si>
  <si>
    <t>..übriges
Vermögen</t>
  </si>
  <si>
    <t>Nachlass-
verbindlich-
keiten</t>
  </si>
  <si>
    <t>Rein-
nachlass</t>
  </si>
  <si>
    <t>Grafik 9.6</t>
  </si>
  <si>
    <t>9.2 Realsteuervergleich</t>
  </si>
  <si>
    <t>Mecklen-
burg-Vor-
pommern</t>
  </si>
  <si>
    <t xml:space="preserve">  Grundsteuer A</t>
  </si>
  <si>
    <t xml:space="preserve">  Grundsteuer B</t>
  </si>
  <si>
    <t xml:space="preserve">  Gewerbesteuer</t>
  </si>
  <si>
    <t>Gewogene Durchschnitts-
  hebesätze</t>
  </si>
  <si>
    <t>Realsteueraufbringungskraft</t>
  </si>
  <si>
    <r>
      <t xml:space="preserve">EUR/EW </t>
    </r>
    <r>
      <rPr>
        <sz val="6"/>
        <rFont val="Calibri"/>
        <family val="2"/>
        <scheme val="minor"/>
      </rPr>
      <t>6)</t>
    </r>
  </si>
  <si>
    <t xml:space="preserve">  Einkommensteuer</t>
  </si>
  <si>
    <t xml:space="preserve">  Umsatzsteuer</t>
  </si>
  <si>
    <t>Gewerbesteuerumlage</t>
  </si>
  <si>
    <t>Daten der Grafik 9.5 "Ausgewählte kassenmäßige Steuereinnahmen der Städte und Gemeinden im Zeitvergleich"</t>
  </si>
  <si>
    <t>50.000 
bis unter
100.000
Einwoh-
ner/innen</t>
  </si>
  <si>
    <t>200.000
bis unter
500.000
Einwoh-
ner/innen</t>
  </si>
  <si>
    <t>Gewogene Durchschnittshebesätze</t>
  </si>
  <si>
    <t>Unter
1.000
Einwoh-
ner/innen</t>
  </si>
  <si>
    <t>1.000 
bis unter
3.000
Einwoh-
ner/innen</t>
  </si>
  <si>
    <t>3.000 
bis unter
5.000
Einwoh-
ner/innen</t>
  </si>
  <si>
    <t>5.000
bis unter
10.000
Einwoh-
ner/innen</t>
  </si>
  <si>
    <t>10.000 
bis unter
20.000
Einwoh-
ner/innen</t>
  </si>
  <si>
    <t>20.000 
bis unter
50.000
Einwoh-
ner/innen</t>
  </si>
  <si>
    <t xml:space="preserve">  9.2.1</t>
  </si>
  <si>
    <t xml:space="preserve">  9.2.2</t>
  </si>
  <si>
    <t xml:space="preserve">  9.2.3</t>
  </si>
  <si>
    <t xml:space="preserve">                   1 bis unter    5.000</t>
  </si>
  <si>
    <t xml:space="preserve">                   0</t>
  </si>
  <si>
    <r>
      <t xml:space="preserve">Lieferungen und Leistungen </t>
    </r>
    <r>
      <rPr>
        <b/>
        <sz val="6"/>
        <rFont val="Calibri"/>
        <family val="2"/>
        <scheme val="minor"/>
      </rPr>
      <t>8)</t>
    </r>
    <r>
      <rPr>
        <b/>
        <sz val="8.5"/>
        <rFont val="Calibri"/>
        <family val="2"/>
        <scheme val="minor"/>
      </rPr>
      <t xml:space="preserve"> 
  insgesamt in 1.000 EUR</t>
    </r>
  </si>
  <si>
    <t xml:space="preserve">          weniger als -5 Mill. EUR</t>
  </si>
  <si>
    <r>
      <rPr>
        <b/>
        <sz val="9"/>
        <color theme="1"/>
        <rFont val="Calibri"/>
        <family val="2"/>
        <scheme val="minor"/>
      </rPr>
      <t>Umsatzsteuerstatistik (Veranlagungen):</t>
    </r>
    <r>
      <rPr>
        <sz val="9"/>
        <color theme="1"/>
        <rFont val="Calibri"/>
        <family val="2"/>
        <scheme val="minor"/>
      </rPr>
      <t xml:space="preserve"> Es werden die Unternehmen erfasst, die zur Abgabe einer Umsatzsteuererklärung verpflichtet 
sind. Somit werden auch – im Gegensatz zur Umsatzsteuerstatistik (Voranmeldungen) – Unternehmen mit Umsätzen bis 22.000 EUR ab-
gebildet. Aufgrund der geltenden Abgabefristen für die Umsatzsteuererklärung liegen die Daten im Vergleich zu den Daten der Umsatz-
steuerstatistik (Voranmeldungen) drei Jahre später vor. </t>
    </r>
  </si>
  <si>
    <t>Mit Lieferungen und Leistungen größer als 22.000 EUR.</t>
  </si>
  <si>
    <r>
      <t xml:space="preserve">  9.2</t>
    </r>
    <r>
      <rPr>
        <b/>
        <sz val="9"/>
        <color theme="0"/>
        <rFont val="Calibri"/>
        <family val="2"/>
        <scheme val="minor"/>
      </rPr>
      <t xml:space="preserve"> Teil 1</t>
    </r>
  </si>
  <si>
    <t>2024 in
1.000 EUR</t>
  </si>
  <si>
    <t>2024</t>
  </si>
  <si>
    <t xml:space="preserve"> </t>
  </si>
  <si>
    <t xml:space="preserve">    unter  22.001 EUR</t>
  </si>
  <si>
    <t>Natürliche Personen, Einzelunternehmen</t>
  </si>
  <si>
    <t xml:space="preserve">  Sonstige Einzelgewerbetreibende</t>
  </si>
  <si>
    <t xml:space="preserve">  Angehörige der Freien Berufe</t>
  </si>
  <si>
    <t>Personengesellschaften</t>
  </si>
  <si>
    <t xml:space="preserve">  Gesellschaften mit beschränkter Haftung &amp; Co. KG</t>
  </si>
  <si>
    <t xml:space="preserve">  Gesellschaften des bürgerlichen Rechts</t>
  </si>
  <si>
    <t>Kapitalgesellschaften</t>
  </si>
  <si>
    <t xml:space="preserve">  Aktiengesellschaften</t>
  </si>
  <si>
    <t xml:space="preserve">  Gesellschaften mit beschränkter Haftung</t>
  </si>
  <si>
    <t xml:space="preserve">  Unternehmergesellschaft (haftungsbeschränkt)</t>
  </si>
  <si>
    <t xml:space="preserve">  Sonstige juristische Personen des privaten Rechts</t>
  </si>
  <si>
    <t xml:space="preserve">  Gebietskörperschaften</t>
  </si>
  <si>
    <t xml:space="preserve">  Ausländische Kapitalgesellschaften</t>
  </si>
  <si>
    <t xml:space="preserve">      mit einem Einkommen</t>
  </si>
  <si>
    <t xml:space="preserve">      mit zwei Einkommen</t>
  </si>
  <si>
    <t xml:space="preserve">     sonstige juristische Personen des privaten Rechts</t>
  </si>
  <si>
    <t xml:space="preserve">  Personengesellschaften</t>
  </si>
  <si>
    <t xml:space="preserve">  Sonstige Rechtsformen</t>
  </si>
  <si>
    <r>
      <t xml:space="preserve">  Kapitalgesellschaften</t>
    </r>
    <r>
      <rPr>
        <b/>
        <sz val="8.5"/>
        <rFont val="Calibri"/>
        <family val="2"/>
        <scheme val="minor"/>
      </rPr>
      <t/>
    </r>
  </si>
  <si>
    <r>
      <t xml:space="preserve">Insgesamt </t>
    </r>
    <r>
      <rPr>
        <sz val="6"/>
        <rFont val="Calibri"/>
        <family val="2"/>
        <scheme val="minor"/>
      </rPr>
      <t>15)</t>
    </r>
  </si>
  <si>
    <r>
      <t xml:space="preserve">Reinnachlass
von ... bis unter ... EUR </t>
    </r>
    <r>
      <rPr>
        <sz val="6"/>
        <rFont val="Calibri"/>
        <family val="2"/>
        <scheme val="minor"/>
      </rPr>
      <t>17)</t>
    </r>
  </si>
  <si>
    <t>Gewinn-
fälle 
von 
0 
bis 
unter
2.500
EUR</t>
  </si>
  <si>
    <t>Gewinn-
fälle 
von 
2.500 
bis 
unter
5.000
EUR</t>
  </si>
  <si>
    <t>Gewinn-
fälle 
von
5.000
bis 
unter
10.000
EUR</t>
  </si>
  <si>
    <t>Gewinn-
fälle 
von
10.000
bis 
unter
15.000
EUR</t>
  </si>
  <si>
    <t>Gewinn-
fälle 
von
15.000
bis 
unter
25.000
EUR</t>
  </si>
  <si>
    <t>Gewinn-
fälle 
von
50.000
bis 
unter
100.000
EUR</t>
  </si>
  <si>
    <t>Gewinn-
fälle 
von
100.000
bis 
unter
250.000
EUR</t>
  </si>
  <si>
    <t>Gewinn-
fälle 
von
250.000
bis 
unter
1 Mill.
EUR</t>
  </si>
  <si>
    <t>Gewinn-
fälle 
von
1 Mill.
bis 
unter
5 Mill.
EUR</t>
  </si>
  <si>
    <t>Umsatzsteuer insgesamt</t>
  </si>
  <si>
    <t>Umsatz-
steuer vor
Abzug der
Vorsteuer-
beträge für 
Lieferungen
und Leis-
tungen
in
1.000 EUR</t>
  </si>
  <si>
    <r>
      <t xml:space="preserve">Steuerbarer
Umsatz aus
Lieferungen
und Leis-
tungen </t>
    </r>
    <r>
      <rPr>
        <sz val="6"/>
        <rFont val="Calibri"/>
        <family val="2"/>
        <scheme val="minor"/>
      </rPr>
      <t>8)</t>
    </r>
    <r>
      <rPr>
        <sz val="8.5"/>
        <rFont val="Calibri"/>
        <family val="2"/>
        <scheme val="minor"/>
      </rPr>
      <t xml:space="preserve"> 
in
1.000 EUR</t>
    </r>
  </si>
  <si>
    <t>Steuerbarer
Umsatz
innergemein-
schaftlicher
Erwerbe 
in
1.000 EUR</t>
  </si>
  <si>
    <t>Abziehbare
Vorsteuer-
beträge 
in
1.000 EUR</t>
  </si>
  <si>
    <t>Umsatz-
steuer-
Voraus-
zahlung 
in
1.000 EUR</t>
  </si>
  <si>
    <t>Umsatz-
steuer vor
Abzug der
Vorsteuer-
beträge für
Lieferungen
und Leis-
tungen
in
1.000 EUR</t>
  </si>
  <si>
    <t>Abziehbare
Vorsteuer-
beträge ein-
schl. Berich-
tigung 
in
1.000 EUR</t>
  </si>
  <si>
    <t>Verbleiben-
de Umsatz-
steuer/Über-
schuss 
in
1.000 EUR</t>
  </si>
  <si>
    <t xml:space="preserve">    22.001 bis unter   50.000 EUR</t>
  </si>
  <si>
    <t>Unbeschränkt Steuerpflichtige mit negativem Gesamt-
   betrag der Einkünfte (Verlustfälle)</t>
  </si>
  <si>
    <t>.</t>
  </si>
  <si>
    <r>
      <t xml:space="preserve">Einkünfte
insge-
samt </t>
    </r>
    <r>
      <rPr>
        <sz val="6"/>
        <rFont val="Calibri"/>
        <family val="2"/>
        <scheme val="minor"/>
      </rPr>
      <t>11)</t>
    </r>
  </si>
  <si>
    <t xml:space="preserve">Die summierte Anzahl der Fälle der Vermögensarten kann größer sein als die Anzahl der Fälle beim Gesamtwert der 
Nachlassgegenstände. </t>
  </si>
  <si>
    <t xml:space="preserve"> 9 | Steuern</t>
  </si>
  <si>
    <r>
      <t xml:space="preserve">Anzahl </t>
    </r>
    <r>
      <rPr>
        <b/>
        <sz val="6"/>
        <rFont val="Calibri"/>
        <family val="2"/>
        <scheme val="minor"/>
      </rPr>
      <t>18)</t>
    </r>
  </si>
  <si>
    <t>Übrige Rechtsformen</t>
  </si>
  <si>
    <t>Ausgenommen sind Fälle ohne Nachlassgegenstände und Nachlassverbindlichkeiten (sonstige Erwerbe, z. B. Vermächt-
nisse).</t>
  </si>
  <si>
    <t>&gt; https://www.laiv-mv.de/statistik/</t>
  </si>
  <si>
    <t>Daten der Grafik 9.1 "Umsatzsteuerpflichtige je 1.000 Einwohnerinnen bzw. Einwohner 2024 nach Kreisen"</t>
  </si>
  <si>
    <t>Nachrichtlich: Bevölkerung am 31.12.2024</t>
  </si>
  <si>
    <t>Daten der Grafik 9.4 "Lohn- und Einkommensteuerpflichtige mit positivem Gesamtbetrag der Einkünfte 2022 nach Größenklassen des Gesamtbetrages der Einkünfte"</t>
  </si>
  <si>
    <t>2025 in
1.000 EUR</t>
  </si>
  <si>
    <t>9.2.1 Realsteuervergleich 2025 nach Kreisen</t>
  </si>
  <si>
    <t>9.2.2 Realsteuervergleich 2025 nach Gebietskörperschaftsgruppen der kreisfreien Städte</t>
  </si>
  <si>
    <t>9.2.3 Realsteuervergleich 2025 nach Gebietskörperschaftsgruppen der kreisangehörigen Gemeinden</t>
  </si>
  <si>
    <t>Daten der Grafik 9.6 "Umsatzsteuerpflichtige und Lieferungen und Leistungen 2024 nach Wirtschaftsgliederung"</t>
  </si>
  <si>
    <t>9.3.2 Umsatzsteuerpflichtige, steuerbarer Umsatz und Umsatzsteuer 2024 nach Wirtschaftsgliederung, Größenklassen und</t>
  </si>
  <si>
    <t>9.3.3 Umsatzsteuerpflichtige und Lieferungen und Leistungen 2024 nach Wirtschaftsgliederung und Kreisen</t>
  </si>
  <si>
    <t>9.4.1 Umsatzsteuerpflichtige, steuerbarer Umsatz und Umsatzsteuer 2021 nach Wirtschaftsgliederung, Größenklassen und</t>
  </si>
  <si>
    <t>9.5.1 Lohn- und Einkommensteuerpflichtige 2022 nach Gesamtbetrag der Einkünfte</t>
  </si>
  <si>
    <t>Daten der Grafik 9.7 "Lohn- und Einkommensteuerpflichtige 2022 nach Art der überwiegenden Einkünfte"</t>
  </si>
  <si>
    <t>9.6.1 Personengesellschaften und Gemeinschaften 2021 nach Einkunftsarten und Verlustfällen</t>
  </si>
  <si>
    <t>9.6.2 Personengesellschaften und Gemeinschaften 2021 nach Einkunftsarten und Gewinnfällen</t>
  </si>
  <si>
    <t>9.7.1 Körperschaftsteuerpflichtige 2021 nach Gesamtbetrag der Einkünfte</t>
  </si>
  <si>
    <t>9.8.1 Gewerbesteuerpflichtige mit einem Steuermessbetrag = 0 und Besteuerungsgrundlagen 2021 nach Wirtschaftsgliederung</t>
  </si>
  <si>
    <t>9.8.2 Gewerbesteuerpflichtige mit einem positiven Steuermessbetrag und Besteuerungsgrundlagen 2021 nach Wirtschaftsgliederung,</t>
  </si>
  <si>
    <t>2025</t>
  </si>
  <si>
    <t xml:space="preserve">Nach dem Bevölkerungsstand vom 30.06.2025 im Gebiet vom 31.12.2025. </t>
  </si>
  <si>
    <t xml:space="preserve">   Umsatzsteuerpflichtige, steuerbarer Umsatz und Umsatzsteuer 2024 nach Wirtschaftsgliederung, 
      Größenklassen und Rechtsformen </t>
  </si>
  <si>
    <t xml:space="preserve">   Umsatzsteuerpflichtige und Lieferungen und Leistungen 2024 nach Wirtschaftsgliederung und Kreisen </t>
  </si>
  <si>
    <t xml:space="preserve">   Umsatzsteuerpflichtige, steuerbarer Umsatz und Umsatzsteuer 2021 nach Wirtschaftsgliederung, 
      Größenklassen und Rechtsformen </t>
  </si>
  <si>
    <t xml:space="preserve">   Lohn- und Einkommensteuerpflichtige 2022 nach Gesamtbetrag der Einkünfte </t>
  </si>
  <si>
    <t xml:space="preserve">   Personengesellschaften und Gemeinschaften 2021 nach Einkunftsarten und Verlustfällen </t>
  </si>
  <si>
    <t xml:space="preserve">   Personengesellschaften und Gemeinschaften 2021 nach Einkunftsarten und Gewinnfällen </t>
  </si>
  <si>
    <t xml:space="preserve">   Körperschaftsteuerpflichtige 2021 nach Gesamtbetrag der Einkünfte </t>
  </si>
  <si>
    <t xml:space="preserve">   Gewerbesteuerpflichtige mit einem Steuermessbetrag = 0 und Besteuerungsgrundlagen 2021 
      nach Wirtschaftsgliederung und Rechtsformen </t>
  </si>
  <si>
    <t xml:space="preserve">   Gewerbesteuerpflichtige mit einem positivem Steuermessbetrag und Besteuerungsgrundlagen 2021 
      nach Wirtschaftsgliederung, Größenklassen und Rechtsformen </t>
  </si>
  <si>
    <t xml:space="preserve">   Nachlassgegenstände, Nachlassverbindlichkeiten und Reinnachlass 2025 nach Höhe des Reinnachlasses </t>
  </si>
  <si>
    <t>2024 haben 52.236 Unternehmen Umsatzsteuervoranmeldungen bei den Finanzämtern eingereicht. Deutschlandweit 
waren es wie im Vorjahr 3,1 Millionen Unternehmen.</t>
  </si>
  <si>
    <t xml:space="preserve">  Ausländische Rechtsform, die einer Kapitalgesellschaft entspricht</t>
  </si>
  <si>
    <t xml:space="preserve">Umsatzsteuerpflichtige je 1.000 Einwohnerinnen bzw. Einwohner 2024 nach Kreisen </t>
  </si>
  <si>
    <t xml:space="preserve">Lohn- und Einkommensteuerpflichtige mit positivem Gesamtbetrag der Einkünfte 2022 nach Größenklassen 
   des Gesamtbetrages der Einkünfte </t>
  </si>
  <si>
    <t xml:space="preserve">Umsatzsteuerpflichtige und Lieferungen und Leistungen 2024 nach Wirtschaftsgliederung </t>
  </si>
  <si>
    <t xml:space="preserve">Lohn- und Einkommensteuerpflichtige 2022 nach Art der überwiegenden Einkünfte </t>
  </si>
  <si>
    <t xml:space="preserve">  Verarbeitendes Gewerbe</t>
  </si>
  <si>
    <t xml:space="preserve">  Grundstücks- und Wohnungs-
    wesen</t>
  </si>
  <si>
    <t xml:space="preserve">  Erbringung von freiberuf-
    lichen, wissenschaftlichen
    und technischen Dienst-
    leistungen</t>
  </si>
  <si>
    <t xml:space="preserve">  Erbringung von sonstigen 
    wirtschaftlichen Dienst-
    leistungen</t>
  </si>
  <si>
    <t xml:space="preserve"> .</t>
  </si>
  <si>
    <t>Die 176 Steuerpflichtigen Mecklenburg-Vorpommerns in der Wasserversorgung; Abwasser- und Abfallentsorgung und Beseitigung von Umweltverschmutzungen meldeten für ihre Unternehmen – im Vergleich mit den anderen Wirtschaftszweigen – im Jahr 2024 wieder den höchsten durchschnittlichen Umsatz aus Lieferungen und Leistungen an (5,6 Millionen EUR). 
Schlusslichter sind hier die 2.563 Unternehmen des Wirtschaftszweiges Erbringung von sonstigen Dienstleistungen (wie z. B. Friseurbetriebe, Kosmetiksalons, Wäschereien, Chemische Reinigungen u. Ä.) mit durchschnittlich 0,2 Millionen EUR angemeldetem Umsatz. 
Der Durchschnittswert aller steuerpflichtigen Unternehmen betrug 1,2 Millionen EUR (Deutschland: 2,8 Millionen EUR).</t>
  </si>
  <si>
    <t>In Mecklenburg-Vorpommern haben 102.051 Steuerpflichtige für 2021 eine Umsatzsteuerveranlagung für Lieferungen und Leistungen von 54,8 Milliarden EUR eingereicht (Deutschland: rund 7,2 Millionen Steuerpflichtige mit Lieferungen und Leistungen von insgesamt 8.118,9 Milliarden EUR). 42,0 Prozent der Unternehmen rechneten einen Umsatz aus Lieferungen und Leistungen von 22.001 EUR oder weniger ab (Deutschland: 51,0 Prozent). Der größte Anteil dieser 42.847 Unternehmen ist dem Wirtschaftszweig Energieversorgung mit 7.475 Steuerpflichtigen zugeordnet.</t>
  </si>
  <si>
    <t>Die 819.476 Lohn- und Einkommensteuerpflichtigen Mecklenburg-Vorpommerns erzielten 2022 Gesamtbeträge aller Ein-
künfte von 31,6 Milliarden EUR, auf die 4,7 Milliarden EUR Steuern festgesetzt wurden (Deutschland: 2.103,0 Milliarden EUR 
Einkünfte; 375,6 Milliarden EUR Steuern).</t>
  </si>
  <si>
    <t>Für Mecklenburg-Vorpommern ergab das einen durchschnittlichen Gesamtbetrag der Einkünfte von 38.579 EUR pro steuer-
pflichtiger Person sowie eine durchschnittliche Steuerbelastung von 6.855 EUR (Steuerbelastungsquote von 14,8 Prozent). 
Im Vergleich der Bundesländer erreicht erneut Bayern mit 52.835 EUR den höchsten, Sachsen-Anhalt mit 37.802 EUR den
niedrigsten Durchschnittswert je steuerpflichtiger Person beim Gesamtbetrag der Einkünfte. Die höchste Steuerbelastungs-
quote ist mit 21,1 Prozent wieder in Hamburg zu verzeichnen; Thüringen weist mit 14,2 Prozent die geringste Quote aus.</t>
  </si>
  <si>
    <t>Von den im Jahr 2022 in Deutschland gezählten 36.530 Einkommensmillionärinnen und -millionären hatten 328 ihren Wohnsitz in Mecklenburg-Vorpommern.</t>
  </si>
  <si>
    <t>In Deutschland wird ein progressiver Steuersatz angewendet, der mit zunehmendem Einkommen steigt. 2022 wurden Einkommen ab 277.826 EUR (bei gemeinsam Veranlagten ab 555.652 EUR) mit 45 Prozent besteuert. Dieser sogenannte "Reichensteuersatz" fand in Mecklenburg-Vorpommern bei 1.663 steuerpflichtigen Personen Anwendung (Deutschland: 134.236 Steuerpflichtige). Auf sie entfielen 4,8 Prozent der gesamten Einkünfte (Deutschland: 7,6 Prozent) und 11,4 Prozent der Steuersumme (Deutschland: 15,3 Prozent).</t>
  </si>
  <si>
    <t>2023 in
1.000 EUR</t>
  </si>
  <si>
    <r>
      <t xml:space="preserve">  Gemeinschaftsteuern nach 
    Artikel 106 Absatz 3 GG </t>
    </r>
    <r>
      <rPr>
        <sz val="6"/>
        <rFont val="Calibri"/>
        <family val="2"/>
        <scheme val="minor"/>
      </rPr>
      <t>2)</t>
    </r>
  </si>
  <si>
    <r>
      <t xml:space="preserve">    veranlagte Einkommen-
      steuer </t>
    </r>
    <r>
      <rPr>
        <sz val="6"/>
        <rFont val="Calibri"/>
        <family val="2"/>
        <scheme val="minor"/>
      </rPr>
      <t>4)</t>
    </r>
  </si>
  <si>
    <r>
      <t xml:space="preserve">    nicht veranlagte Steuern vom 
      Ertrag </t>
    </r>
    <r>
      <rPr>
        <sz val="6"/>
        <rFont val="Calibri"/>
        <family val="2"/>
        <scheme val="minor"/>
      </rPr>
      <t>4)</t>
    </r>
  </si>
  <si>
    <r>
      <t xml:space="preserve">    Abgeltungsteuer (einschließ- 
      lich ehemaligem Zinsab-
      schlag) </t>
    </r>
    <r>
      <rPr>
        <sz val="6"/>
        <rFont val="Calibri"/>
        <family val="2"/>
        <scheme val="minor"/>
      </rPr>
      <t>5)</t>
    </r>
  </si>
  <si>
    <t xml:space="preserve">    Rennwett- und Lotteriesteuer
      einschl. Sportwett-, Online-
      Poker-, virtuelle Automaten-
      steuer</t>
  </si>
  <si>
    <t xml:space="preserve">    sonstige Steuern (ohne steuer-
      ähnliche Einnahmen)</t>
  </si>
  <si>
    <t xml:space="preserve">    Lohn- und veranlagte Ein-
      kommensteuer</t>
  </si>
  <si>
    <t xml:space="preserve">    nicht veranlagte Steuer vom 
      Ertrag und Körperschaft-
      steuer</t>
  </si>
  <si>
    <t xml:space="preserve">    Finanzkraftausgleich (ehemals
      Länderfinanzausgleich)</t>
  </si>
  <si>
    <t xml:space="preserve">  Steuereinnahmen der Gemein-
    den und Gemeindeverbände</t>
  </si>
  <si>
    <t xml:space="preserve">    Gewerbesteuerumlage 
      (Ausgabe)</t>
  </si>
  <si>
    <t xml:space="preserve">    Anteil an Lohn-, veranlagter 
      Einkommensteuer und 
      Abgeltungsteuer </t>
  </si>
  <si>
    <t xml:space="preserve">    Gemeindeanteil an der 
      Umsatzsteuer</t>
  </si>
  <si>
    <t>In Mecklenburg-Vorpommern erbten 2025 insgesamt 837 Personen 106,5 Millionen EUR von Todes wegen. Darauf wurden 
21,7 Millionen EUR Steuern festgesetzt. Schenkungen gingen im Wert von 126,6 Millionen EUR an 320 Personen. Hierfür 
wurden 15,7 Millionen EUR Steuern fällig.</t>
  </si>
  <si>
    <r>
      <t xml:space="preserve">9.9.2 Nachlassgegenstände, Nachlassverbindlichkeiten und Reinnachlass 2025 nach Höhe des Reinnachlasses </t>
    </r>
    <r>
      <rPr>
        <b/>
        <sz val="6"/>
        <rFont val="Calibri"/>
        <family val="2"/>
        <scheme val="minor"/>
      </rPr>
      <t>16)</t>
    </r>
  </si>
  <si>
    <t xml:space="preserve">  Realsteuervergleich 2025 nach Kreisen</t>
  </si>
  <si>
    <t xml:space="preserve">  Realsteuervergleich 2025 nach Gebietskörperschaftsgruppen der kreisfreien Städte</t>
  </si>
  <si>
    <t xml:space="preserve">  Realsteuervergleich 2025 nach Gebietskörperschaftsgruppen der kreisangehörigen Gemeinden</t>
  </si>
  <si>
    <t xml:space="preserve">
Die gewogenen Durchschnittshebesätze sanken in Mecklenburg-Vorpommern 2025 bei der Grundsteuer A auf 330 Prozent 
und bei der Grundsteuer B auf 419 Prozent im Vergleich zum Vorjahr. 
Bei der Gewebesteuer konnte dagegen ein leichter Zuwachs auf 403 Prozent verzeichnet werden.</t>
  </si>
  <si>
    <t>Das größte Umsatzvolumen im Jahr 2024 aus Lieferungen und Leistungen erbrachten hier – wie im Vorjahr – die 8.123 
Unternehmen des Wirtschaftszweiges Handel; Instandhaltung und Reparatur von Kraftfahrzeugen mit 12,9 Milliarden EUR. 
Das entspricht 21,3 Prozent des Gesamtvolumens für Mecklenburg-Vorpommern.</t>
  </si>
  <si>
    <t>N.N., Telefon: 0385 588-56432, steuern@statistik-mv.de</t>
  </si>
  <si>
    <t>Steuerbarer
Umsatz
inner-
gemein-
schaftlicher
Erwerbe 
in
1.000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</si>
</sst>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2">
    <numFmt numFmtId="164" formatCode="_(&quot;€&quot;* #,##0_);_(&quot;€&quot;* \(#,##0\);_(&quot;€&quot;* &quot;-&quot;_);_(@_)"/>
    <numFmt numFmtId="165" formatCode="_(* #,##0_);_(* \(#,##0\);_(* &quot;-&quot;_);_(@_)"/>
    <numFmt numFmtId="166" formatCode="_(&quot;€&quot;* #,##0.00_);_(&quot;€&quot;* \(#,##0.00\);_(&quot;€&quot;* &quot;-&quot;??_);_(@_)"/>
    <numFmt numFmtId="167" formatCode="_(* #,##0.00_);_(* \(#,##0.00\);_(* &quot;-&quot;??_);_(@_)"/>
    <numFmt numFmtId="168" formatCode="#,##0&quot;  &quot;;\-\ #,##0&quot;  &quot;;0&quot;  &quot;;@&quot;  &quot;"/>
    <numFmt numFmtId="169" formatCode="0;;;"/>
    <numFmt numFmtId="170" formatCode="#,##0&quot;&quot;;\-\ #,##0&quot;&quot;;0&quot;&quot;;@&quot;&quot;"/>
    <numFmt numFmtId="171" formatCode="#,##0&quot; &quot;;\-\ #,##0&quot; &quot;;0&quot; &quot;;@&quot; &quot;"/>
    <numFmt numFmtId="172" formatCode="#,##0&quot;    &quot;;\-\ #,##0&quot;    &quot;;0&quot;    &quot;;@&quot;    &quot;"/>
    <numFmt numFmtId="173" formatCode="#,##0.0&quot;    &quot;;\-\ #,##0.0&quot;    &quot;;0.0&quot;    &quot;;@&quot;    &quot;"/>
    <numFmt numFmtId="174" formatCode="0.0"/>
    <numFmt numFmtId="175" formatCode="0.000"/>
    <numFmt numFmtId="176" formatCode="#,##0&quot; &quot;;\-#,##0&quot; &quot;;0&quot; &quot;;@&quot; &quot;"/>
    <numFmt numFmtId="177" formatCode="#,##0&quot;  &quot;;\-#,##0&quot;  &quot;;0&quot;  &quot;;@&quot;  &quot;"/>
    <numFmt numFmtId="178" formatCode="#,##0&quot;&quot;;\-#,##0&quot;&quot;;0&quot;&quot;;@&quot;&quot;"/>
    <numFmt numFmtId="179" formatCode="#,##0&quot;    &quot;;\-#,##0&quot;    &quot;;0&quot;    &quot;;@&quot;    &quot;"/>
    <numFmt numFmtId="180" formatCode="##,###,###,###,###,###,###,###,###,###,##0"/>
    <numFmt numFmtId="181" formatCode="#,##0&quot;         &quot;;\-#,##0&quot;         &quot;;0&quot;         &quot;;@&quot;         &quot;"/>
    <numFmt numFmtId="182" formatCode="_-* #,##0\ _€_-;\-* #,##0\ _€_-;_-* &quot;-&quot;\ _€_-;_-@_-"/>
    <numFmt numFmtId="183" formatCode="_-* #,##0.00\ _€_-;\-* #,##0.00\ _€_-;_-* &quot;-&quot;??\ _€_-;_-@_-"/>
    <numFmt numFmtId="184" formatCode="#\ ###\ ##0"/>
    <numFmt numFmtId="185" formatCode="#,##0&quot;      &quot;;\-\ #,##0&quot;      &quot;;0&quot;      &quot;;@&quot;      &quot;"/>
  </numFmts>
  <fonts count="66"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9"/>
      <color theme="1"/>
      <name val="Calibri"/>
      <family val="2"/>
      <scheme val="minor"/>
    </font>
    <font>
      <b/>
      <sz val="21"/>
      <name val="Calibri"/>
      <family val="2"/>
      <scheme val="minor"/>
    </font>
    <font>
      <sz val="9"/>
      <name val="Calibri"/>
      <family val="2"/>
      <scheme val="minor"/>
    </font>
    <font>
      <b/>
      <sz val="8.5"/>
      <color theme="1"/>
      <name val="Calibri"/>
      <family val="2"/>
      <scheme val="minor"/>
    </font>
    <font>
      <sz val="8.5"/>
      <name val="Calibri"/>
      <family val="2"/>
      <scheme val="minor"/>
    </font>
    <font>
      <sz val="1"/>
      <color theme="0"/>
      <name val="Calibri"/>
      <family val="2"/>
      <scheme val="minor"/>
    </font>
    <font>
      <b/>
      <sz val="11"/>
      <name val="Calibri"/>
      <family val="2"/>
      <scheme val="minor"/>
    </font>
    <font>
      <u/>
      <sz val="10"/>
      <color theme="11"/>
      <name val="Arial"/>
      <family val="2"/>
    </font>
    <font>
      <b/>
      <sz val="10"/>
      <name val="Calibri"/>
      <family val="2"/>
      <scheme val="minor"/>
    </font>
    <font>
      <b/>
      <sz val="8.5"/>
      <name val="Calibri"/>
      <family val="2"/>
      <scheme val="minor"/>
    </font>
    <font>
      <sz val="10"/>
      <color rgb="FF006100"/>
      <name val="Arial"/>
      <family val="2"/>
    </font>
    <font>
      <sz val="10"/>
      <color rgb="FF9C0006"/>
      <name val="Arial"/>
      <family val="2"/>
    </font>
    <font>
      <sz val="10"/>
      <color rgb="FF9C6500"/>
      <name val="Arial"/>
      <family val="2"/>
    </font>
    <font>
      <sz val="10"/>
      <color rgb="FF3F3F76"/>
      <name val="Arial"/>
      <family val="2"/>
    </font>
    <font>
      <sz val="10"/>
      <color rgb="FFFA7D00"/>
      <name val="Arial"/>
      <family val="2"/>
    </font>
    <font>
      <sz val="21"/>
      <color rgb="FFF2B700"/>
      <name val="Calibri"/>
      <family val="2"/>
      <scheme val="minor"/>
    </font>
    <font>
      <sz val="20"/>
      <color theme="1"/>
      <name val="Calibri"/>
      <family val="2"/>
      <scheme val="minor"/>
    </font>
    <font>
      <b/>
      <sz val="20"/>
      <color theme="1"/>
      <name val="Calibri"/>
      <family val="2"/>
      <scheme val="minor"/>
    </font>
    <font>
      <sz val="20"/>
      <color rgb="FF008D57"/>
      <name val="Calibri"/>
      <family val="2"/>
      <scheme val="minor"/>
    </font>
    <font>
      <sz val="9"/>
      <color rgb="FFFF0000"/>
      <name val="Calibri"/>
      <family val="2"/>
      <scheme val="minor"/>
    </font>
    <font>
      <sz val="10"/>
      <color theme="1"/>
      <name val="Calibri"/>
      <family val="2"/>
      <scheme val="minor"/>
    </font>
    <font>
      <b/>
      <sz val="11"/>
      <color theme="1"/>
      <name val="Calibri"/>
      <family val="2"/>
      <scheme val="minor"/>
    </font>
    <font>
      <sz val="11"/>
      <color theme="1"/>
      <name val="Calibri"/>
      <family val="2"/>
      <scheme val="minor"/>
    </font>
    <font>
      <sz val="9"/>
      <color theme="0"/>
      <name val="Calibri"/>
      <family val="2"/>
      <scheme val="minor"/>
    </font>
    <font>
      <b/>
      <sz val="9"/>
      <color theme="1"/>
      <name val="Calibri"/>
      <family val="2"/>
      <scheme val="minor"/>
    </font>
    <font>
      <b/>
      <sz val="9"/>
      <name val="Calibri"/>
      <family val="2"/>
      <scheme val="minor"/>
    </font>
    <font>
      <sz val="8"/>
      <color theme="1"/>
      <name val="Calibri"/>
      <family val="2"/>
      <scheme val="minor"/>
    </font>
    <font>
      <sz val="9.5"/>
      <color rgb="FFF2B700"/>
      <name val="Wingdings"/>
      <charset val="2"/>
    </font>
    <font>
      <sz val="9.5"/>
      <color theme="1"/>
      <name val="Calibri"/>
      <family val="2"/>
      <scheme val="minor"/>
    </font>
    <font>
      <sz val="9"/>
      <color rgb="FFF2B700"/>
      <name val="Wingdings"/>
      <charset val="2"/>
    </font>
    <font>
      <sz val="6"/>
      <name val="Calibri"/>
      <family val="2"/>
      <scheme val="minor"/>
    </font>
    <font>
      <sz val="8.5"/>
      <color rgb="FFFF0000"/>
      <name val="Calibri"/>
      <family val="2"/>
      <scheme val="minor"/>
    </font>
    <font>
      <sz val="7"/>
      <color indexed="81"/>
      <name val="Calibri"/>
      <family val="2"/>
      <scheme val="minor"/>
    </font>
    <font>
      <b/>
      <sz val="8.5"/>
      <color rgb="FFFF0000"/>
      <name val="Calibri"/>
      <family val="2"/>
      <scheme val="minor"/>
    </font>
    <font>
      <b/>
      <sz val="6"/>
      <name val="Calibri"/>
      <family val="2"/>
      <scheme val="minor"/>
    </font>
    <font>
      <sz val="11"/>
      <name val="Calibri"/>
      <family val="2"/>
      <scheme val="minor"/>
    </font>
    <font>
      <b/>
      <sz val="9.5"/>
      <color theme="1"/>
      <name val="Calibri"/>
      <family val="2"/>
      <scheme val="minor"/>
    </font>
    <font>
      <b/>
      <sz val="9"/>
      <color rgb="FF000000"/>
      <name val="Calibri"/>
      <family val="2"/>
      <scheme val="minor"/>
    </font>
    <font>
      <sz val="8.5"/>
      <color theme="1"/>
      <name val="Calibri"/>
      <family val="2"/>
      <scheme val="minor"/>
    </font>
    <font>
      <sz val="7"/>
      <name val="Calibri"/>
      <family val="2"/>
      <scheme val="minor"/>
    </font>
    <font>
      <b/>
      <sz val="8.5"/>
      <color rgb="FF548235"/>
      <name val="Calibri"/>
      <family val="2"/>
      <scheme val="minor"/>
    </font>
    <font>
      <sz val="8.5"/>
      <color theme="0"/>
      <name val="Calibri"/>
      <family val="2"/>
      <scheme val="minor"/>
    </font>
    <font>
      <b/>
      <sz val="8.5"/>
      <color theme="3" tint="0.39997558519241921"/>
      <name val="Calibri"/>
      <family val="2"/>
      <scheme val="minor"/>
    </font>
    <font>
      <sz val="8.5"/>
      <color rgb="FF000000"/>
      <name val="Calibri"/>
      <family val="2"/>
      <scheme val="minor"/>
    </font>
    <font>
      <u/>
      <sz val="9"/>
      <name val="Calibri"/>
      <family val="2"/>
      <scheme val="minor"/>
    </font>
    <font>
      <sz val="8.5"/>
      <color rgb="FF0070C0"/>
      <name val="Calibri"/>
      <family val="2"/>
      <scheme val="minor"/>
    </font>
    <font>
      <sz val="8.5"/>
      <color theme="9" tint="-0.249977111117893"/>
      <name val="Calibri"/>
      <family val="2"/>
      <scheme val="minor"/>
    </font>
    <font>
      <sz val="10"/>
      <name val="Arial"/>
      <family val="2"/>
    </font>
    <font>
      <sz val="9"/>
      <color rgb="FF0070C0"/>
      <name val="Calibri"/>
      <family val="2"/>
      <scheme val="minor"/>
    </font>
    <font>
      <b/>
      <sz val="8.5"/>
      <color rgb="FF0070C0"/>
      <name val="Calibri"/>
      <family val="2"/>
      <scheme val="minor"/>
    </font>
    <font>
      <i/>
      <sz val="8.5"/>
      <name val="Calibri"/>
      <family val="2"/>
      <scheme val="minor"/>
    </font>
    <font>
      <b/>
      <sz val="9"/>
      <color theme="0"/>
      <name val="Calibri"/>
      <family val="2"/>
      <scheme val="minor"/>
    </font>
    <font>
      <sz val="20"/>
      <name val="Calibri"/>
      <family val="2"/>
      <scheme val="minor"/>
    </font>
    <font>
      <sz val="8"/>
      <name val="Arial"/>
      <family val="2"/>
    </font>
    <font>
      <sz val="10"/>
      <color theme="1"/>
      <name val="Calibri"/>
      <family val="2"/>
    </font>
    <font>
      <sz val="10"/>
      <color indexed="8"/>
      <name val="MS Sans Serif"/>
      <family val="2"/>
    </font>
  </fonts>
  <fills count="31">
    <fill>
      <patternFill patternType="none"/>
    </fill>
    <fill>
      <patternFill patternType="gray125"/>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B700"/>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rgb="FFF2B700"/>
      </bottom>
      <diagonal/>
    </border>
    <border>
      <left/>
      <right/>
      <top/>
      <bottom style="medium">
        <color rgb="FFFBC33D"/>
      </bottom>
      <diagonal/>
    </border>
    <border>
      <left/>
      <right style="thin">
        <color rgb="FFF2B700"/>
      </right>
      <top style="thin">
        <color rgb="FFF2B700"/>
      </top>
      <bottom style="thin">
        <color rgb="FFF2B700"/>
      </bottom>
      <diagonal/>
    </border>
    <border>
      <left style="thin">
        <color rgb="FFF2B700"/>
      </left>
      <right style="thin">
        <color rgb="FFF2B700"/>
      </right>
      <top style="thin">
        <color rgb="FFF2B700"/>
      </top>
      <bottom style="thin">
        <color rgb="FFF2B700"/>
      </bottom>
      <diagonal/>
    </border>
    <border>
      <left style="thin">
        <color rgb="FFF2B700"/>
      </left>
      <right/>
      <top style="thin">
        <color rgb="FFF2B700"/>
      </top>
      <bottom style="thin">
        <color rgb="FFF2B700"/>
      </bottom>
      <diagonal/>
    </border>
    <border>
      <left/>
      <right style="thin">
        <color rgb="FFF2B700"/>
      </right>
      <top/>
      <bottom/>
      <diagonal/>
    </border>
    <border>
      <left style="thin">
        <color rgb="FFF2B700"/>
      </left>
      <right/>
      <top style="thin">
        <color rgb="FFF2B700"/>
      </top>
      <bottom/>
      <diagonal/>
    </border>
    <border>
      <left/>
      <right/>
      <top style="thin">
        <color rgb="FFF2B700"/>
      </top>
      <bottom/>
      <diagonal/>
    </border>
    <border>
      <left style="thin">
        <color rgb="FFF2B700"/>
      </left>
      <right/>
      <top/>
      <bottom/>
      <diagonal/>
    </border>
    <border>
      <left/>
      <right style="thin">
        <color rgb="FFF2B700"/>
      </right>
      <top style="thin">
        <color rgb="FFF2B700"/>
      </top>
      <bottom/>
      <diagonal/>
    </border>
    <border>
      <left style="thin">
        <color rgb="FFF2B700"/>
      </left>
      <right style="thin">
        <color rgb="FFF2B700"/>
      </right>
      <top style="thin">
        <color rgb="FFF2B700"/>
      </top>
      <bottom/>
      <diagonal/>
    </border>
    <border>
      <left style="thin">
        <color rgb="FFF2B700"/>
      </left>
      <right style="thin">
        <color rgb="FFF2B700"/>
      </right>
      <top/>
      <bottom/>
      <diagonal/>
    </border>
    <border>
      <left/>
      <right/>
      <top/>
      <bottom style="medium">
        <color rgb="FFFFC000"/>
      </bottom>
      <diagonal/>
    </border>
  </borders>
  <cellStyleXfs count="69">
    <xf numFmtId="0" fontId="0" fillId="0" borderId="0"/>
    <xf numFmtId="167"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7" fillId="0" borderId="0" applyNumberFormat="0" applyFill="0" applyBorder="0" applyAlignment="0" applyProtection="0"/>
    <xf numFmtId="0" fontId="8" fillId="0" borderId="4" applyNumberFormat="0" applyFill="0" applyAlignment="0" applyProtection="0"/>
    <xf numFmtId="0" fontId="9"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9" fillId="25" borderId="0" applyNumberFormat="0" applyBorder="0" applyAlignment="0" applyProtection="0"/>
    <xf numFmtId="0" fontId="10" fillId="0" borderId="0"/>
    <xf numFmtId="0" fontId="11" fillId="0" borderId="0" applyNumberFormat="0" applyProtection="0">
      <alignment horizontal="left" vertical="center"/>
    </xf>
    <xf numFmtId="0" fontId="13" fillId="0" borderId="0" applyFill="0" applyBorder="0" applyAlignment="0" applyProtection="0"/>
    <xf numFmtId="1" fontId="14" fillId="0" borderId="0">
      <alignment horizontal="left"/>
    </xf>
    <xf numFmtId="0" fontId="12" fillId="0" borderId="0"/>
    <xf numFmtId="0" fontId="15" fillId="0" borderId="0">
      <alignment horizontal="left"/>
    </xf>
    <xf numFmtId="0" fontId="16" fillId="0" borderId="7" applyNumberFormat="0" applyFill="0" applyProtection="0">
      <alignment horizontal="left" vertical="center"/>
    </xf>
    <xf numFmtId="0" fontId="17" fillId="0" borderId="0" applyNumberFormat="0" applyFill="0" applyBorder="0" applyAlignment="0" applyProtection="0"/>
    <xf numFmtId="0" fontId="18" fillId="0" borderId="0" applyNumberFormat="0" applyAlignment="0">
      <alignment vertical="top" wrapText="1"/>
    </xf>
    <xf numFmtId="0" fontId="19" fillId="0" borderId="0" applyAlignment="0">
      <alignment vertical="top" wrapText="1"/>
    </xf>
    <xf numFmtId="0" fontId="17" fillId="0" borderId="0" applyNumberFormat="0" applyFill="0" applyBorder="0" applyAlignment="0" applyProtection="0"/>
    <xf numFmtId="0" fontId="20" fillId="26" borderId="0" applyNumberFormat="0" applyBorder="0" applyAlignment="0" applyProtection="0"/>
    <xf numFmtId="0" fontId="21" fillId="27" borderId="0" applyNumberFormat="0" applyBorder="0" applyAlignment="0" applyProtection="0"/>
    <xf numFmtId="0" fontId="22" fillId="28" borderId="0" applyNumberFormat="0" applyBorder="0" applyAlignment="0" applyProtection="0"/>
    <xf numFmtId="0" fontId="23" fillId="29" borderId="5" applyNumberFormat="0" applyAlignment="0" applyProtection="0"/>
    <xf numFmtId="0" fontId="24" fillId="0" borderId="6" applyNumberFormat="0" applyFill="0" applyAlignment="0" applyProtection="0"/>
    <xf numFmtId="0" fontId="12" fillId="0" borderId="0" applyNumberFormat="0" applyFill="0" applyBorder="0" applyAlignment="0" applyProtection="0"/>
    <xf numFmtId="0" fontId="54" fillId="0" borderId="0" applyNumberFormat="0" applyFill="0" applyBorder="0" applyAlignment="0" applyProtection="0"/>
    <xf numFmtId="0" fontId="64" fillId="0" borderId="0"/>
    <xf numFmtId="182" fontId="57" fillId="0" borderId="0" applyFont="0" applyFill="0" applyBorder="0" applyAlignment="0" applyProtection="0"/>
    <xf numFmtId="182" fontId="57" fillId="0" borderId="0" applyFont="0" applyFill="0" applyBorder="0" applyAlignment="0" applyProtection="0"/>
    <xf numFmtId="183" fontId="57" fillId="0" borderId="0" applyFont="0" applyFill="0" applyBorder="0" applyAlignment="0" applyProtection="0"/>
    <xf numFmtId="0" fontId="57" fillId="0" borderId="0"/>
    <xf numFmtId="0" fontId="57" fillId="0" borderId="0"/>
    <xf numFmtId="0" fontId="57" fillId="0" borderId="0"/>
    <xf numFmtId="0" fontId="57" fillId="0" borderId="0"/>
    <xf numFmtId="0" fontId="1" fillId="0" borderId="0"/>
    <xf numFmtId="0" fontId="65" fillId="0" borderId="0"/>
    <xf numFmtId="0" fontId="57" fillId="0" borderId="0"/>
    <xf numFmtId="0" fontId="57" fillId="0" borderId="0"/>
    <xf numFmtId="0" fontId="57" fillId="0" borderId="0"/>
  </cellStyleXfs>
  <cellXfs count="346">
    <xf numFmtId="0" fontId="0" fillId="0" borderId="0" xfId="0"/>
    <xf numFmtId="0" fontId="25" fillId="0" borderId="0" xfId="0" applyFont="1" applyAlignment="1">
      <alignment horizontal="center" vertical="center"/>
    </xf>
    <xf numFmtId="0" fontId="26" fillId="0" borderId="0" xfId="0" applyFont="1" applyAlignment="1">
      <alignment horizontal="left" vertical="center"/>
    </xf>
    <xf numFmtId="0" fontId="27" fillId="0" borderId="0" xfId="0" applyFont="1" applyAlignment="1">
      <alignment horizontal="right" vertical="center"/>
    </xf>
    <xf numFmtId="0" fontId="28" fillId="0" borderId="0" xfId="0" applyFont="1" applyAlignment="1">
      <alignment horizontal="center" vertical="center"/>
    </xf>
    <xf numFmtId="0" fontId="30" fillId="0" borderId="0" xfId="0" applyFont="1"/>
    <xf numFmtId="0" fontId="31" fillId="0" borderId="0" xfId="0" applyFont="1" applyBorder="1" applyAlignment="1">
      <alignment vertical="center"/>
    </xf>
    <xf numFmtId="0" fontId="32" fillId="0" borderId="0" xfId="0" applyFont="1" applyBorder="1"/>
    <xf numFmtId="0" fontId="10" fillId="0" borderId="0" xfId="0" applyFont="1"/>
    <xf numFmtId="0" fontId="33" fillId="0" borderId="0" xfId="0" applyFont="1" applyFill="1" applyBorder="1" applyAlignment="1">
      <alignment horizontal="right"/>
    </xf>
    <xf numFmtId="0" fontId="33" fillId="0" borderId="0" xfId="0" applyFont="1" applyBorder="1" applyAlignment="1">
      <alignment horizontal="left"/>
    </xf>
    <xf numFmtId="0" fontId="12" fillId="0" borderId="0" xfId="0" applyFont="1" applyBorder="1" applyAlignment="1">
      <alignment horizontal="left" wrapText="1"/>
    </xf>
    <xf numFmtId="0" fontId="10" fillId="0" borderId="0" xfId="0" applyFont="1" applyAlignment="1">
      <alignment horizontal="left"/>
    </xf>
    <xf numFmtId="0" fontId="10" fillId="0" borderId="0" xfId="0" applyNumberFormat="1" applyFont="1" applyAlignment="1">
      <alignment horizontal="left"/>
    </xf>
    <xf numFmtId="0" fontId="10" fillId="0" borderId="0" xfId="0" applyFont="1" applyAlignment="1">
      <alignment horizontal="left" wrapText="1" indent="1"/>
    </xf>
    <xf numFmtId="0" fontId="34" fillId="0" borderId="0" xfId="0" applyFont="1" applyAlignment="1">
      <alignment horizontal="left"/>
    </xf>
    <xf numFmtId="0" fontId="34" fillId="0" borderId="0" xfId="0" applyFont="1" applyAlignment="1">
      <alignment horizontal="center"/>
    </xf>
    <xf numFmtId="0" fontId="33" fillId="0" borderId="0" xfId="0" applyFont="1" applyAlignment="1">
      <alignment horizontal="left" vertical="top"/>
    </xf>
    <xf numFmtId="0" fontId="33" fillId="0" borderId="0" xfId="0" applyFont="1" applyAlignment="1">
      <alignment vertical="top"/>
    </xf>
    <xf numFmtId="0" fontId="33" fillId="0" borderId="0" xfId="0" applyFont="1" applyBorder="1" applyAlignment="1">
      <alignment horizontal="left" vertical="top"/>
    </xf>
    <xf numFmtId="0" fontId="33" fillId="0" borderId="0" xfId="0" applyFont="1" applyBorder="1" applyAlignment="1">
      <alignment vertical="top"/>
    </xf>
    <xf numFmtId="0" fontId="36" fillId="0" borderId="0" xfId="0" applyFont="1" applyAlignment="1">
      <alignment horizontal="left"/>
    </xf>
    <xf numFmtId="0" fontId="36" fillId="0" borderId="0" xfId="0" applyFont="1"/>
    <xf numFmtId="0" fontId="32" fillId="0" borderId="0" xfId="0" applyFont="1"/>
    <xf numFmtId="0" fontId="37" fillId="0" borderId="0" xfId="0" applyFont="1"/>
    <xf numFmtId="0" fontId="38" fillId="0" borderId="0" xfId="0" applyFont="1"/>
    <xf numFmtId="0" fontId="39" fillId="0" borderId="0" xfId="0" applyFont="1" applyAlignment="1">
      <alignment horizontal="center" vertical="top"/>
    </xf>
    <xf numFmtId="0" fontId="10" fillId="0" borderId="0" xfId="0" applyFont="1" applyAlignment="1">
      <alignment vertical="center"/>
    </xf>
    <xf numFmtId="0" fontId="39" fillId="0" borderId="0" xfId="0" applyFont="1"/>
    <xf numFmtId="0" fontId="14" fillId="0" borderId="0" xfId="0" applyFont="1"/>
    <xf numFmtId="0" fontId="14" fillId="0" borderId="12" xfId="0" applyFont="1" applyFill="1" applyBorder="1" applyAlignment="1">
      <alignment horizontal="left" wrapText="1"/>
    </xf>
    <xf numFmtId="0" fontId="14" fillId="0" borderId="0" xfId="0" applyFont="1" applyAlignment="1">
      <alignment horizontal="left"/>
    </xf>
    <xf numFmtId="0" fontId="41" fillId="0" borderId="0" xfId="0" applyFont="1"/>
    <xf numFmtId="168" fontId="14" fillId="0" borderId="0" xfId="0" applyNumberFormat="1" applyFont="1" applyAlignment="1">
      <alignment horizontal="right"/>
    </xf>
    <xf numFmtId="0" fontId="14" fillId="0" borderId="0" xfId="0" applyFont="1" applyAlignment="1">
      <alignment horizontal="left" vertical="center"/>
    </xf>
    <xf numFmtId="171" fontId="41" fillId="0" borderId="0" xfId="0" applyNumberFormat="1" applyFont="1" applyAlignment="1">
      <alignment horizontal="right"/>
    </xf>
    <xf numFmtId="0" fontId="14" fillId="0" borderId="0" xfId="0" applyFont="1" applyBorder="1" applyAlignment="1">
      <alignment vertical="center" wrapText="1"/>
    </xf>
    <xf numFmtId="0" fontId="19" fillId="0" borderId="0" xfId="0" applyFont="1" applyBorder="1" applyAlignment="1">
      <alignment horizontal="left" wrapText="1"/>
    </xf>
    <xf numFmtId="171" fontId="14" fillId="0" borderId="0" xfId="0" applyNumberFormat="1" applyFont="1" applyAlignment="1">
      <alignment horizontal="right"/>
    </xf>
    <xf numFmtId="0" fontId="19" fillId="0" borderId="0" xfId="0" applyFont="1" applyBorder="1" applyAlignment="1">
      <alignment horizontal="center" vertical="center" wrapText="1"/>
    </xf>
    <xf numFmtId="0" fontId="19" fillId="0" borderId="0" xfId="0" applyFont="1"/>
    <xf numFmtId="0" fontId="14" fillId="0" borderId="0" xfId="0" applyFont="1" applyBorder="1" applyAlignment="1">
      <alignment wrapText="1"/>
    </xf>
    <xf numFmtId="173" fontId="14" fillId="0" borderId="0" xfId="0" applyNumberFormat="1" applyFont="1" applyAlignment="1">
      <alignment horizontal="right"/>
    </xf>
    <xf numFmtId="173" fontId="14" fillId="0" borderId="0" xfId="0" applyNumberFormat="1" applyFont="1"/>
    <xf numFmtId="0" fontId="19" fillId="0" borderId="0" xfId="0" applyNumberFormat="1" applyFont="1" applyBorder="1" applyAlignment="1">
      <alignment vertical="top" wrapText="1"/>
    </xf>
    <xf numFmtId="172" fontId="41" fillId="0" borderId="0" xfId="0" applyNumberFormat="1" applyFont="1" applyBorder="1" applyAlignment="1">
      <alignment horizontal="right"/>
    </xf>
    <xf numFmtId="0" fontId="45" fillId="0" borderId="0" xfId="0" applyFont="1" applyAlignment="1">
      <alignment vertical="center"/>
    </xf>
    <xf numFmtId="0" fontId="12" fillId="0" borderId="0" xfId="0" applyFont="1" applyAlignment="1">
      <alignment vertical="top"/>
    </xf>
    <xf numFmtId="0" fontId="12" fillId="0" borderId="0" xfId="0" applyFont="1" applyBorder="1" applyAlignment="1">
      <alignment vertical="top" wrapText="1"/>
    </xf>
    <xf numFmtId="0" fontId="12" fillId="0" borderId="0" xfId="0" applyFont="1"/>
    <xf numFmtId="0" fontId="12" fillId="0" borderId="0" xfId="0" applyFont="1" applyAlignment="1">
      <alignment vertical="top" wrapText="1"/>
    </xf>
    <xf numFmtId="0" fontId="29" fillId="0" borderId="0" xfId="0" applyFont="1"/>
    <xf numFmtId="0" fontId="12" fillId="0" borderId="0" xfId="0" applyFont="1" applyAlignment="1">
      <alignment wrapText="1"/>
    </xf>
    <xf numFmtId="0" fontId="12" fillId="0" borderId="0" xfId="0" applyFont="1" applyAlignment="1">
      <alignment horizontal="right"/>
    </xf>
    <xf numFmtId="0" fontId="32" fillId="0" borderId="0" xfId="0" applyFont="1" applyAlignment="1"/>
    <xf numFmtId="0" fontId="10" fillId="0" borderId="0" xfId="0" applyFont="1" applyAlignment="1"/>
    <xf numFmtId="0" fontId="38" fillId="0" borderId="0" xfId="0" applyFont="1" applyAlignment="1"/>
    <xf numFmtId="0" fontId="46" fillId="0" borderId="0" xfId="0" applyFont="1" applyAlignment="1"/>
    <xf numFmtId="0" fontId="12" fillId="0" borderId="0" xfId="0" applyFont="1"/>
    <xf numFmtId="0" fontId="38" fillId="0" borderId="0" xfId="0" applyFont="1" applyAlignment="1">
      <alignment horizontal="left"/>
    </xf>
    <xf numFmtId="0" fontId="31" fillId="0" borderId="7" xfId="0" applyFont="1" applyBorder="1" applyAlignment="1">
      <alignment vertical="center"/>
    </xf>
    <xf numFmtId="0" fontId="34" fillId="0" borderId="0" xfId="0" applyFont="1" applyAlignment="1"/>
    <xf numFmtId="0" fontId="47" fillId="0" borderId="0" xfId="0" applyFont="1" applyAlignment="1"/>
    <xf numFmtId="0" fontId="12" fillId="0" borderId="0" xfId="0" applyFont="1" applyAlignment="1"/>
    <xf numFmtId="0" fontId="10" fillId="0" borderId="0" xfId="38"/>
    <xf numFmtId="49" fontId="43" fillId="0" borderId="0" xfId="0" applyNumberFormat="1" applyFont="1" applyAlignment="1">
      <alignment horizontal="left" vertical="center"/>
    </xf>
    <xf numFmtId="0" fontId="48" fillId="0" borderId="0" xfId="0" applyFont="1" applyAlignment="1">
      <alignment horizontal="left" vertical="center"/>
    </xf>
    <xf numFmtId="0" fontId="12" fillId="0" borderId="0" xfId="42"/>
    <xf numFmtId="0" fontId="12" fillId="0" borderId="0" xfId="54" applyFont="1" applyAlignment="1"/>
    <xf numFmtId="0" fontId="12" fillId="0" borderId="0" xfId="54" applyFont="1"/>
    <xf numFmtId="0" fontId="16" fillId="0" borderId="7" xfId="44">
      <alignment horizontal="left" vertical="center"/>
    </xf>
    <xf numFmtId="0" fontId="10" fillId="0" borderId="19" xfId="0" applyFont="1" applyFill="1" applyBorder="1" applyAlignment="1">
      <alignment horizontal="right"/>
    </xf>
    <xf numFmtId="0" fontId="35" fillId="0" borderId="0" xfId="0" applyFont="1" applyBorder="1" applyAlignment="1"/>
    <xf numFmtId="0" fontId="12" fillId="0" borderId="0" xfId="54" applyNumberFormat="1" applyFont="1" applyBorder="1" applyAlignment="1">
      <alignment wrapText="1"/>
    </xf>
    <xf numFmtId="169" fontId="10" fillId="0" borderId="0" xfId="0" applyNumberFormat="1" applyFont="1" applyBorder="1" applyAlignment="1">
      <alignment horizontal="right"/>
    </xf>
    <xf numFmtId="0" fontId="15" fillId="0" borderId="0" xfId="43">
      <alignment horizontal="left"/>
    </xf>
    <xf numFmtId="0" fontId="15" fillId="0" borderId="0" xfId="43" applyFont="1">
      <alignment horizontal="left"/>
    </xf>
    <xf numFmtId="0" fontId="10" fillId="0" borderId="0" xfId="0" applyFont="1" applyBorder="1" applyAlignment="1">
      <alignment horizontal="left" wrapText="1" indent="1"/>
    </xf>
    <xf numFmtId="0" fontId="39" fillId="0" borderId="0" xfId="0" applyFont="1" applyAlignment="1">
      <alignment horizontal="center" vertical="top" wrapText="1"/>
    </xf>
    <xf numFmtId="0" fontId="31" fillId="0" borderId="8" xfId="0" applyFont="1" applyBorder="1" applyAlignment="1">
      <alignment vertical="center"/>
    </xf>
    <xf numFmtId="0" fontId="12" fillId="0" borderId="0" xfId="0" applyFont="1" applyAlignment="1">
      <alignment horizontal="right" vertical="top" indent="1"/>
    </xf>
    <xf numFmtId="0" fontId="16" fillId="0" borderId="7" xfId="0" applyFont="1" applyBorder="1" applyAlignment="1">
      <alignment vertical="center"/>
    </xf>
    <xf numFmtId="0" fontId="12" fillId="0" borderId="0" xfId="0" applyFont="1" applyAlignment="1">
      <alignment horizontal="right" vertical="top" wrapText="1" indent="1"/>
    </xf>
    <xf numFmtId="0" fontId="14" fillId="0" borderId="12" xfId="0" applyFont="1" applyBorder="1" applyAlignment="1">
      <alignment wrapText="1"/>
    </xf>
    <xf numFmtId="0" fontId="19" fillId="0" borderId="12" xfId="0" applyFont="1" applyBorder="1" applyAlignment="1">
      <alignment horizontal="left"/>
    </xf>
    <xf numFmtId="0" fontId="50" fillId="0" borderId="0" xfId="0" applyFont="1" applyAlignment="1">
      <alignment horizontal="left" vertical="center"/>
    </xf>
    <xf numFmtId="0" fontId="14" fillId="0" borderId="0" xfId="41" applyNumberFormat="1" applyFont="1">
      <alignment horizontal="left"/>
    </xf>
    <xf numFmtId="0" fontId="14" fillId="0" borderId="0" xfId="41" applyNumberFormat="1">
      <alignment horizontal="left"/>
    </xf>
    <xf numFmtId="0" fontId="19" fillId="0" borderId="0" xfId="47" applyAlignment="1">
      <alignment vertical="top"/>
    </xf>
    <xf numFmtId="0" fontId="18" fillId="0" borderId="0" xfId="46" applyAlignment="1">
      <alignment vertical="top"/>
    </xf>
    <xf numFmtId="0" fontId="19" fillId="0" borderId="0" xfId="0" applyNumberFormat="1" applyFont="1" applyBorder="1" applyAlignment="1">
      <alignment horizontal="left" vertical="top" wrapText="1"/>
    </xf>
    <xf numFmtId="0" fontId="14" fillId="0" borderId="12" xfId="0" applyFont="1" applyBorder="1" applyAlignment="1">
      <alignment horizontal="left" wrapText="1"/>
    </xf>
    <xf numFmtId="0" fontId="19" fillId="0" borderId="12" xfId="0" applyFont="1" applyBorder="1" applyAlignment="1">
      <alignment horizontal="left" wrapText="1"/>
    </xf>
    <xf numFmtId="0" fontId="14" fillId="0" borderId="0" xfId="0" applyFont="1" applyBorder="1" applyAlignment="1">
      <alignment horizontal="left"/>
    </xf>
    <xf numFmtId="3" fontId="14" fillId="0" borderId="12" xfId="0" applyNumberFormat="1" applyFont="1" applyBorder="1" applyAlignment="1">
      <alignment horizontal="left" wrapText="1"/>
    </xf>
    <xf numFmtId="0" fontId="14" fillId="0" borderId="12" xfId="0" applyNumberFormat="1" applyFont="1" applyBorder="1" applyAlignment="1">
      <alignment horizontal="left" wrapText="1"/>
    </xf>
    <xf numFmtId="0" fontId="14" fillId="0" borderId="12" xfId="0" quotePrefix="1" applyNumberFormat="1" applyFont="1" applyBorder="1" applyAlignment="1">
      <alignment horizontal="left" wrapText="1"/>
    </xf>
    <xf numFmtId="0" fontId="48" fillId="0" borderId="0" xfId="0" applyFont="1"/>
    <xf numFmtId="0" fontId="13" fillId="0" borderId="0" xfId="0" applyFont="1" applyAlignment="1">
      <alignment horizontal="left" vertical="center"/>
    </xf>
    <xf numFmtId="0" fontId="41" fillId="0" borderId="0" xfId="0" quotePrefix="1" applyFont="1" applyAlignment="1">
      <alignment horizontal="left" vertical="center"/>
    </xf>
    <xf numFmtId="0" fontId="52" fillId="0" borderId="0" xfId="0" applyFont="1" applyAlignment="1">
      <alignment horizontal="left" vertical="center"/>
    </xf>
    <xf numFmtId="168" fontId="53" fillId="0" borderId="0" xfId="0" applyNumberFormat="1" applyFont="1" applyAlignment="1">
      <alignment horizontal="right"/>
    </xf>
    <xf numFmtId="3" fontId="48" fillId="0" borderId="0" xfId="0" applyNumberFormat="1" applyFont="1"/>
    <xf numFmtId="0" fontId="14" fillId="0" borderId="0" xfId="0" applyFont="1" applyAlignment="1">
      <alignment vertical="center"/>
    </xf>
    <xf numFmtId="0" fontId="13" fillId="0" borderId="0" xfId="40" applyAlignment="1">
      <alignment horizontal="left" vertical="center"/>
    </xf>
    <xf numFmtId="0" fontId="48" fillId="0" borderId="0" xfId="0" applyFont="1" applyBorder="1"/>
    <xf numFmtId="0" fontId="48" fillId="0" borderId="0" xfId="0" applyFont="1" applyAlignment="1">
      <alignment vertical="top"/>
    </xf>
    <xf numFmtId="0" fontId="48" fillId="0" borderId="0" xfId="0" applyFont="1" applyAlignment="1">
      <alignment vertical="top" wrapText="1"/>
    </xf>
    <xf numFmtId="0" fontId="13" fillId="0" borderId="0" xfId="40"/>
    <xf numFmtId="174" fontId="55" fillId="0" borderId="0" xfId="0" applyNumberFormat="1" applyFont="1"/>
    <xf numFmtId="175" fontId="14" fillId="0" borderId="0" xfId="0" applyNumberFormat="1" applyFont="1"/>
    <xf numFmtId="0" fontId="14" fillId="0" borderId="0" xfId="0" applyFont="1" applyAlignment="1">
      <alignment wrapText="1"/>
    </xf>
    <xf numFmtId="0" fontId="14" fillId="0" borderId="0" xfId="0" applyFont="1" applyAlignment="1">
      <alignment vertical="top"/>
    </xf>
    <xf numFmtId="0" fontId="14" fillId="0" borderId="0" xfId="0" applyFont="1" applyAlignment="1">
      <alignment vertical="top" wrapText="1"/>
    </xf>
    <xf numFmtId="0" fontId="14" fillId="0" borderId="0" xfId="0" applyFont="1" applyBorder="1" applyAlignment="1">
      <alignment horizontal="left" wrapText="1"/>
    </xf>
    <xf numFmtId="0" fontId="56" fillId="0" borderId="0" xfId="0" applyFont="1"/>
    <xf numFmtId="0" fontId="14" fillId="0" borderId="18" xfId="0" applyFont="1" applyBorder="1" applyAlignment="1">
      <alignment horizontal="center" wrapText="1"/>
    </xf>
    <xf numFmtId="0" fontId="19" fillId="0" borderId="16" xfId="0" applyFont="1" applyBorder="1" applyAlignment="1">
      <alignment horizontal="left" wrapText="1"/>
    </xf>
    <xf numFmtId="0" fontId="14" fillId="0" borderId="12" xfId="0" applyFont="1" applyBorder="1" applyAlignment="1">
      <alignment horizontal="left" vertical="center" wrapText="1"/>
    </xf>
    <xf numFmtId="0" fontId="14" fillId="0" borderId="0" xfId="0" applyFont="1" applyFill="1" applyBorder="1" applyAlignment="1">
      <alignment wrapText="1"/>
    </xf>
    <xf numFmtId="0" fontId="14" fillId="0" borderId="0" xfId="0" applyFont="1" applyBorder="1"/>
    <xf numFmtId="0" fontId="14" fillId="0" borderId="0" xfId="0" applyFont="1" applyBorder="1" applyAlignment="1">
      <alignment horizontal="center"/>
    </xf>
    <xf numFmtId="178" fontId="14" fillId="0" borderId="0" xfId="0" applyNumberFormat="1" applyFont="1" applyBorder="1"/>
    <xf numFmtId="0" fontId="14" fillId="0" borderId="18" xfId="0" applyFont="1" applyFill="1" applyBorder="1" applyAlignment="1">
      <alignment horizontal="center" wrapText="1"/>
    </xf>
    <xf numFmtId="0" fontId="19" fillId="0" borderId="0" xfId="0" applyFont="1" applyFill="1" applyBorder="1" applyAlignment="1">
      <alignment wrapText="1"/>
    </xf>
    <xf numFmtId="0" fontId="19" fillId="0" borderId="0" xfId="0" applyFont="1" applyBorder="1" applyAlignment="1">
      <alignment horizontal="left"/>
    </xf>
    <xf numFmtId="0" fontId="14" fillId="0" borderId="0" xfId="0" applyNumberFormat="1" applyFont="1" applyBorder="1" applyAlignment="1">
      <alignment horizontal="left" wrapText="1"/>
    </xf>
    <xf numFmtId="0" fontId="14" fillId="0" borderId="17" xfId="0" applyFont="1" applyBorder="1" applyAlignment="1">
      <alignment horizontal="center" wrapText="1"/>
    </xf>
    <xf numFmtId="0" fontId="19" fillId="0" borderId="17" xfId="0" applyFont="1" applyFill="1" applyBorder="1" applyAlignment="1">
      <alignment horizontal="center" wrapText="1"/>
    </xf>
    <xf numFmtId="0" fontId="19" fillId="0" borderId="18" xfId="0" applyFont="1" applyFill="1" applyBorder="1" applyAlignment="1">
      <alignment horizontal="center" wrapText="1"/>
    </xf>
    <xf numFmtId="0" fontId="35" fillId="0" borderId="0" xfId="54" quotePrefix="1" applyFont="1"/>
    <xf numFmtId="0" fontId="18" fillId="0" borderId="0" xfId="46" applyBorder="1" applyAlignment="1">
      <alignment vertical="top"/>
    </xf>
    <xf numFmtId="0" fontId="50" fillId="0" borderId="0" xfId="0" applyFont="1" applyBorder="1" applyAlignment="1">
      <alignment horizontal="left" vertical="center"/>
    </xf>
    <xf numFmtId="0" fontId="14" fillId="0" borderId="0" xfId="0" applyFont="1" applyBorder="1" applyAlignment="1">
      <alignment horizontal="left" vertical="center" wrapText="1"/>
    </xf>
    <xf numFmtId="176" fontId="19" fillId="0" borderId="13" xfId="0" applyNumberFormat="1" applyFont="1" applyBorder="1" applyAlignment="1">
      <alignment horizontal="right"/>
    </xf>
    <xf numFmtId="176" fontId="19" fillId="0" borderId="14" xfId="0" applyNumberFormat="1" applyFont="1" applyBorder="1" applyAlignment="1">
      <alignment horizontal="right"/>
    </xf>
    <xf numFmtId="0" fontId="19" fillId="0" borderId="14" xfId="0" applyFont="1" applyBorder="1" applyAlignment="1">
      <alignment horizontal="left" wrapText="1"/>
    </xf>
    <xf numFmtId="177" fontId="14" fillId="0" borderId="0" xfId="0" applyNumberFormat="1" applyFont="1" applyAlignment="1">
      <alignment horizontal="right"/>
    </xf>
    <xf numFmtId="0" fontId="18" fillId="0" borderId="0" xfId="46" applyFont="1" applyAlignment="1">
      <alignment vertical="top"/>
    </xf>
    <xf numFmtId="0" fontId="15" fillId="0" borderId="0" xfId="0" applyFont="1" applyAlignment="1">
      <alignment vertical="center"/>
    </xf>
    <xf numFmtId="0" fontId="15" fillId="0" borderId="0" xfId="0" applyFont="1" applyAlignment="1"/>
    <xf numFmtId="0" fontId="15" fillId="0" borderId="0" xfId="0" applyFont="1" applyAlignment="1">
      <alignment horizontal="left" vertical="center"/>
    </xf>
    <xf numFmtId="174" fontId="14" fillId="0" borderId="0" xfId="0" applyNumberFormat="1" applyFont="1" applyAlignment="1">
      <alignment horizontal="right" vertical="center"/>
    </xf>
    <xf numFmtId="174" fontId="14" fillId="0" borderId="0" xfId="0" applyNumberFormat="1" applyFont="1" applyAlignment="1">
      <alignment horizontal="right"/>
    </xf>
    <xf numFmtId="174" fontId="19" fillId="0" borderId="0" xfId="0" applyNumberFormat="1" applyFont="1" applyAlignment="1">
      <alignment horizontal="right"/>
    </xf>
    <xf numFmtId="3" fontId="14" fillId="0" borderId="0" xfId="0" applyNumberFormat="1" applyFont="1"/>
    <xf numFmtId="174" fontId="48" fillId="0" borderId="0" xfId="0" applyNumberFormat="1" applyFont="1"/>
    <xf numFmtId="0" fontId="51" fillId="0" borderId="0" xfId="0" applyFont="1"/>
    <xf numFmtId="0" fontId="56" fillId="0" borderId="0" xfId="0" applyFont="1" applyBorder="1"/>
    <xf numFmtId="0" fontId="56" fillId="0" borderId="0" xfId="0" applyFont="1" applyBorder="1" applyAlignment="1"/>
    <xf numFmtId="0" fontId="19" fillId="0" borderId="14" xfId="0" applyFont="1" applyBorder="1" applyAlignment="1">
      <alignment wrapText="1"/>
    </xf>
    <xf numFmtId="3" fontId="14" fillId="0" borderId="0" xfId="0" applyNumberFormat="1" applyFont="1" applyBorder="1" applyAlignment="1">
      <alignment horizontal="left" wrapText="1"/>
    </xf>
    <xf numFmtId="174" fontId="14" fillId="0" borderId="0" xfId="0" applyNumberFormat="1" applyFont="1"/>
    <xf numFmtId="0" fontId="14" fillId="0" borderId="10" xfId="0" applyFont="1" applyFill="1" applyBorder="1" applyAlignment="1">
      <alignment horizontal="center" vertical="center" wrapText="1"/>
    </xf>
    <xf numFmtId="0" fontId="14" fillId="0" borderId="10" xfId="0" quotePrefix="1" applyNumberFormat="1" applyFont="1" applyFill="1" applyBorder="1" applyAlignment="1">
      <alignment horizontal="center" vertical="center" wrapText="1"/>
    </xf>
    <xf numFmtId="0" fontId="14" fillId="0" borderId="11" xfId="0" quotePrefix="1" applyNumberFormat="1" applyFont="1" applyFill="1" applyBorder="1" applyAlignment="1">
      <alignment horizontal="center" vertical="center" wrapText="1"/>
    </xf>
    <xf numFmtId="0" fontId="35" fillId="0" borderId="0" xfId="0" applyNumberFormat="1" applyFont="1" applyBorder="1" applyAlignment="1"/>
    <xf numFmtId="0" fontId="35" fillId="0" borderId="0" xfId="0" applyNumberFormat="1" applyFont="1" applyBorder="1" applyAlignment="1">
      <alignment vertical="top" wrapText="1"/>
    </xf>
    <xf numFmtId="0" fontId="12" fillId="0" borderId="0" xfId="54" quotePrefix="1" applyFont="1"/>
    <xf numFmtId="0" fontId="35" fillId="0" borderId="0" xfId="0" quotePrefix="1" applyFont="1"/>
    <xf numFmtId="0" fontId="12" fillId="0" borderId="0" xfId="54" quotePrefix="1" applyFont="1" applyAlignment="1">
      <alignment wrapText="1"/>
    </xf>
    <xf numFmtId="0" fontId="35" fillId="0" borderId="0" xfId="0" quotePrefix="1" applyFont="1" applyBorder="1" applyAlignment="1">
      <alignment horizontal="left"/>
    </xf>
    <xf numFmtId="0" fontId="12" fillId="0" borderId="0" xfId="54" quotePrefix="1" applyFont="1" applyAlignment="1">
      <alignment horizontal="left"/>
    </xf>
    <xf numFmtId="0" fontId="12" fillId="0" borderId="0" xfId="54" quotePrefix="1" applyFont="1" applyAlignment="1">
      <alignment horizontal="left" wrapText="1"/>
    </xf>
    <xf numFmtId="0" fontId="57" fillId="0" borderId="0" xfId="0" applyFont="1"/>
    <xf numFmtId="49" fontId="41" fillId="0" borderId="0" xfId="0" applyNumberFormat="1" applyFont="1" applyAlignment="1">
      <alignment vertical="center"/>
    </xf>
    <xf numFmtId="0" fontId="10" fillId="0" borderId="0" xfId="0" applyFont="1" applyAlignment="1">
      <alignment horizontal="left" vertical="top" wrapText="1"/>
    </xf>
    <xf numFmtId="0" fontId="14" fillId="0" borderId="11" xfId="0" applyFont="1" applyBorder="1" applyAlignment="1">
      <alignment horizontal="center" vertical="center" wrapText="1"/>
    </xf>
    <xf numFmtId="0" fontId="14" fillId="0" borderId="0" xfId="0" applyFont="1" applyFill="1"/>
    <xf numFmtId="0" fontId="58" fillId="0" borderId="0" xfId="0" applyFont="1"/>
    <xf numFmtId="0" fontId="14" fillId="0" borderId="0" xfId="0" applyFont="1" applyBorder="1" applyAlignment="1">
      <alignment horizontal="center" vertical="center" wrapText="1"/>
    </xf>
    <xf numFmtId="0" fontId="48" fillId="0" borderId="0" xfId="0" applyFont="1" applyFill="1"/>
    <xf numFmtId="0" fontId="19" fillId="0" borderId="16" xfId="0" applyFont="1" applyBorder="1" applyAlignment="1">
      <alignment wrapText="1"/>
    </xf>
    <xf numFmtId="0" fontId="19" fillId="0" borderId="0" xfId="0" applyFont="1" applyAlignment="1">
      <alignment horizontal="left" vertical="center"/>
    </xf>
    <xf numFmtId="0" fontId="14" fillId="0" borderId="12" xfId="0" applyNumberFormat="1" applyFont="1" applyBorder="1" applyAlignment="1">
      <alignment wrapText="1"/>
    </xf>
    <xf numFmtId="0" fontId="19" fillId="0" borderId="12" xfId="0" applyFont="1" applyBorder="1" applyAlignment="1">
      <alignment wrapText="1"/>
    </xf>
    <xf numFmtId="0" fontId="12" fillId="0" borderId="0" xfId="54" quotePrefix="1"/>
    <xf numFmtId="0" fontId="14" fillId="0" borderId="0" xfId="0" applyFont="1" applyBorder="1" applyAlignment="1">
      <alignment horizontal="center" vertical="center" wrapText="1"/>
    </xf>
    <xf numFmtId="176" fontId="14" fillId="0" borderId="0" xfId="0" applyNumberFormat="1" applyFont="1" applyAlignment="1">
      <alignment horizontal="right"/>
    </xf>
    <xf numFmtId="0" fontId="14" fillId="0" borderId="10" xfId="0" applyNumberFormat="1" applyFont="1" applyFill="1" applyBorder="1" applyAlignment="1">
      <alignment horizontal="center" vertical="center" wrapText="1"/>
    </xf>
    <xf numFmtId="0" fontId="14" fillId="0" borderId="10" xfId="0" quotePrefix="1" applyNumberFormat="1" applyFont="1" applyBorder="1" applyAlignment="1">
      <alignment horizontal="center" vertical="center" wrapText="1"/>
    </xf>
    <xf numFmtId="0" fontId="14" fillId="0" borderId="11" xfId="0" quotePrefix="1" applyNumberFormat="1" applyFont="1" applyBorder="1" applyAlignment="1">
      <alignment horizontal="center" vertical="center" wrapText="1"/>
    </xf>
    <xf numFmtId="0" fontId="14" fillId="0" borderId="9" xfId="0" applyFont="1" applyFill="1" applyBorder="1" applyAlignment="1">
      <alignment horizontal="center" vertical="center" wrapText="1"/>
    </xf>
    <xf numFmtId="0" fontId="14" fillId="0" borderId="11" xfId="0" applyFont="1" applyFill="1" applyBorder="1" applyAlignment="1">
      <alignment horizontal="center" vertical="center" wrapText="1"/>
    </xf>
    <xf numFmtId="168" fontId="53" fillId="0" borderId="0" xfId="0" applyNumberFormat="1" applyFont="1" applyFill="1" applyAlignment="1">
      <alignment horizontal="right"/>
    </xf>
    <xf numFmtId="0" fontId="14" fillId="0" borderId="0" xfId="0" applyFont="1" applyFill="1" applyBorder="1"/>
    <xf numFmtId="0" fontId="14" fillId="0" borderId="14" xfId="0" applyFont="1" applyBorder="1" applyAlignment="1">
      <alignment horizontal="left" wrapText="1"/>
    </xf>
    <xf numFmtId="0" fontId="14" fillId="0" borderId="14" xfId="0" applyFont="1" applyBorder="1" applyAlignment="1">
      <alignment horizontal="center" wrapText="1"/>
    </xf>
    <xf numFmtId="0" fontId="14" fillId="0" borderId="14" xfId="0" applyNumberFormat="1" applyFont="1" applyBorder="1" applyAlignment="1">
      <alignment horizontal="center" wrapText="1"/>
    </xf>
    <xf numFmtId="0" fontId="14" fillId="0" borderId="0" xfId="0" applyNumberFormat="1" applyFont="1" applyBorder="1" applyAlignment="1">
      <alignment horizontal="center" wrapText="1"/>
    </xf>
    <xf numFmtId="168" fontId="59" fillId="0" borderId="0" xfId="0" applyNumberFormat="1" applyFont="1" applyBorder="1" applyAlignment="1">
      <alignment horizontal="right"/>
    </xf>
    <xf numFmtId="168" fontId="55" fillId="0" borderId="0" xfId="0" applyNumberFormat="1" applyFont="1" applyBorder="1" applyAlignment="1">
      <alignment horizontal="right"/>
    </xf>
    <xf numFmtId="178" fontId="55" fillId="0" borderId="0" xfId="0" applyNumberFormat="1" applyFont="1" applyFill="1" applyBorder="1" applyAlignment="1">
      <alignment horizontal="right" wrapText="1"/>
    </xf>
    <xf numFmtId="178" fontId="55" fillId="0" borderId="0" xfId="0" applyNumberFormat="1" applyFont="1" applyBorder="1" applyAlignment="1">
      <alignment horizontal="right" wrapText="1"/>
    </xf>
    <xf numFmtId="0" fontId="15" fillId="0" borderId="0" xfId="0" applyFont="1" applyBorder="1" applyAlignment="1">
      <alignment wrapText="1"/>
    </xf>
    <xf numFmtId="170" fontId="55" fillId="0" borderId="0" xfId="0" applyNumberFormat="1" applyFont="1" applyBorder="1" applyAlignment="1">
      <alignment horizontal="right"/>
    </xf>
    <xf numFmtId="171" fontId="55" fillId="0" borderId="0" xfId="0" applyNumberFormat="1" applyFont="1" applyBorder="1" applyAlignment="1">
      <alignment horizontal="right"/>
    </xf>
    <xf numFmtId="0" fontId="14" fillId="0" borderId="0" xfId="0" applyFont="1" applyBorder="1" applyAlignment="1">
      <alignment horizontal="center" wrapText="1"/>
    </xf>
    <xf numFmtId="0" fontId="14" fillId="0" borderId="0" xfId="0" applyNumberFormat="1" applyFont="1" applyBorder="1" applyAlignment="1">
      <alignment horizontal="center" vertical="center" wrapText="1"/>
    </xf>
    <xf numFmtId="0" fontId="14" fillId="0" borderId="0" xfId="0" applyFont="1" applyBorder="1" applyAlignment="1">
      <alignment horizontal="right" wrapText="1"/>
    </xf>
    <xf numFmtId="0" fontId="14" fillId="0" borderId="0" xfId="0" applyNumberFormat="1" applyFont="1" applyBorder="1" applyAlignment="1">
      <alignment horizontal="right" wrapText="1"/>
    </xf>
    <xf numFmtId="0" fontId="14" fillId="0" borderId="11" xfId="0" applyNumberFormat="1" applyFont="1" applyBorder="1" applyAlignment="1">
      <alignment horizontal="center" vertical="center" wrapText="1"/>
    </xf>
    <xf numFmtId="0" fontId="14" fillId="0" borderId="10" xfId="0" applyNumberFormat="1"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171" fontId="41" fillId="0" borderId="0" xfId="0" applyNumberFormat="1" applyFont="1" applyBorder="1" applyAlignment="1">
      <alignment horizontal="right"/>
    </xf>
    <xf numFmtId="176" fontId="14" fillId="0" borderId="0" xfId="0" applyNumberFormat="1" applyFont="1" applyAlignment="1">
      <alignment horizontal="right"/>
    </xf>
    <xf numFmtId="172" fontId="41" fillId="0" borderId="0" xfId="0" applyNumberFormat="1" applyFont="1" applyBorder="1" applyAlignment="1">
      <alignment horizontal="right"/>
    </xf>
    <xf numFmtId="0" fontId="14" fillId="0" borderId="0" xfId="0" applyFont="1" applyBorder="1" applyAlignment="1">
      <alignment horizontal="left" wrapText="1"/>
    </xf>
    <xf numFmtId="0" fontId="14" fillId="0" borderId="0" xfId="0" applyFont="1" applyBorder="1"/>
    <xf numFmtId="0" fontId="14" fillId="0" borderId="0" xfId="0" applyNumberFormat="1" applyFont="1" applyBorder="1" applyAlignment="1">
      <alignment horizontal="left" wrapText="1"/>
    </xf>
    <xf numFmtId="179" fontId="41" fillId="0" borderId="0" xfId="0" applyNumberFormat="1" applyFont="1" applyBorder="1" applyAlignment="1">
      <alignment horizontal="right"/>
    </xf>
    <xf numFmtId="179" fontId="43" fillId="0" borderId="0" xfId="0" applyNumberFormat="1" applyFont="1" applyBorder="1" applyAlignment="1">
      <alignment horizontal="right"/>
    </xf>
    <xf numFmtId="0" fontId="34" fillId="0" borderId="0" xfId="0" quotePrefix="1" applyFont="1"/>
    <xf numFmtId="175" fontId="48" fillId="0" borderId="0" xfId="0" applyNumberFormat="1" applyFont="1"/>
    <xf numFmtId="177" fontId="41" fillId="0" borderId="0" xfId="0" applyNumberFormat="1" applyFont="1" applyAlignment="1">
      <alignment horizontal="right"/>
    </xf>
    <xf numFmtId="176" fontId="19" fillId="0" borderId="0" xfId="0" applyNumberFormat="1" applyFont="1" applyBorder="1" applyAlignment="1">
      <alignment vertical="center"/>
    </xf>
    <xf numFmtId="176" fontId="14" fillId="0" borderId="0" xfId="0" applyNumberFormat="1" applyFont="1" applyBorder="1" applyAlignment="1">
      <alignment horizontal="right"/>
    </xf>
    <xf numFmtId="176" fontId="19" fillId="0" borderId="0" xfId="0" applyNumberFormat="1" applyFont="1" applyBorder="1" applyAlignment="1">
      <alignment horizontal="right"/>
    </xf>
    <xf numFmtId="177" fontId="19" fillId="0" borderId="0" xfId="0" applyNumberFormat="1" applyFont="1" applyAlignment="1">
      <alignment horizontal="right"/>
    </xf>
    <xf numFmtId="0" fontId="13" fillId="0" borderId="0" xfId="0" applyFont="1" applyFill="1" applyAlignment="1">
      <alignment vertical="center"/>
    </xf>
    <xf numFmtId="0" fontId="14" fillId="0" borderId="0" xfId="0" quotePrefix="1" applyFont="1" applyFill="1" applyAlignment="1">
      <alignment vertical="center"/>
    </xf>
    <xf numFmtId="168" fontId="53" fillId="0" borderId="0" xfId="0" applyNumberFormat="1" applyFont="1" applyFill="1" applyAlignment="1">
      <alignment horizontal="left"/>
    </xf>
    <xf numFmtId="178" fontId="14" fillId="0" borderId="0" xfId="0" applyNumberFormat="1" applyFont="1" applyBorder="1" applyAlignment="1">
      <alignment horizontal="right" wrapText="1"/>
    </xf>
    <xf numFmtId="178" fontId="14" fillId="0" borderId="0" xfId="0" applyNumberFormat="1" applyFont="1" applyFill="1" applyBorder="1" applyAlignment="1">
      <alignment horizontal="right" wrapText="1"/>
    </xf>
    <xf numFmtId="0" fontId="12" fillId="0" borderId="0" xfId="0" applyFont="1" applyAlignment="1">
      <alignment vertical="top" wrapText="1"/>
    </xf>
    <xf numFmtId="0" fontId="35" fillId="0" borderId="0" xfId="54" applyFont="1"/>
    <xf numFmtId="0" fontId="11" fillId="30" borderId="0" xfId="39" applyFont="1" applyFill="1">
      <alignment horizontal="left" vertical="center"/>
    </xf>
    <xf numFmtId="0" fontId="12" fillId="0" borderId="0" xfId="0" applyFont="1" applyFill="1"/>
    <xf numFmtId="0" fontId="12" fillId="0" borderId="0" xfId="54"/>
    <xf numFmtId="0" fontId="62" fillId="0" borderId="0" xfId="0" applyFont="1" applyAlignment="1">
      <alignment horizontal="left" vertical="center"/>
    </xf>
    <xf numFmtId="49" fontId="14" fillId="0" borderId="0" xfId="0" applyNumberFormat="1" applyFont="1" applyAlignment="1">
      <alignment horizontal="left" vertical="center"/>
    </xf>
    <xf numFmtId="0" fontId="35" fillId="0" borderId="0" xfId="0" applyFont="1"/>
    <xf numFmtId="0" fontId="12" fillId="0" borderId="0" xfId="54" applyFont="1" applyAlignment="1">
      <alignment wrapText="1"/>
    </xf>
    <xf numFmtId="179" fontId="19" fillId="0" borderId="0" xfId="0" applyNumberFormat="1" applyFont="1" applyBorder="1" applyAlignment="1">
      <alignment vertical="center" wrapText="1"/>
    </xf>
    <xf numFmtId="179" fontId="14" fillId="0" borderId="0" xfId="0" applyNumberFormat="1" applyFont="1" applyAlignment="1">
      <alignment vertical="center"/>
    </xf>
    <xf numFmtId="176" fontId="14" fillId="0" borderId="0" xfId="0" applyNumberFormat="1" applyFont="1" applyAlignment="1"/>
    <xf numFmtId="176" fontId="14" fillId="0" borderId="15" xfId="0" applyNumberFormat="1" applyFont="1" applyBorder="1" applyAlignment="1">
      <alignment horizontal="right"/>
    </xf>
    <xf numFmtId="177" fontId="19" fillId="0" borderId="0" xfId="0" applyNumberFormat="1" applyFont="1" applyBorder="1" applyAlignment="1"/>
    <xf numFmtId="0" fontId="12" fillId="0" borderId="0" xfId="0" applyFont="1" applyAlignment="1">
      <alignment vertical="top" wrapText="1"/>
    </xf>
    <xf numFmtId="0" fontId="19" fillId="0" borderId="0" xfId="47" applyFont="1" applyAlignment="1">
      <alignment vertical="top"/>
    </xf>
    <xf numFmtId="176" fontId="19" fillId="0" borderId="15" xfId="0" applyNumberFormat="1" applyFont="1" applyBorder="1" applyAlignment="1">
      <alignment vertical="center"/>
    </xf>
    <xf numFmtId="177" fontId="14" fillId="0" borderId="0" xfId="0" applyNumberFormat="1" applyFont="1" applyBorder="1" applyAlignment="1">
      <alignment horizontal="right"/>
    </xf>
    <xf numFmtId="177" fontId="14" fillId="0" borderId="0" xfId="0" applyNumberFormat="1" applyFont="1" applyAlignment="1">
      <alignment horizontal="right"/>
    </xf>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177" fontId="19" fillId="0" borderId="0" xfId="0" applyNumberFormat="1" applyFont="1" applyBorder="1" applyAlignment="1">
      <alignment horizontal="right"/>
    </xf>
    <xf numFmtId="179" fontId="14" fillId="0" borderId="0" xfId="0" applyNumberFormat="1" applyFont="1" applyBorder="1" applyAlignment="1">
      <alignment vertical="center"/>
    </xf>
    <xf numFmtId="0" fontId="19" fillId="0" borderId="0" xfId="47" applyFont="1" applyBorder="1" applyAlignment="1">
      <alignment vertical="top"/>
    </xf>
    <xf numFmtId="179" fontId="19" fillId="0" borderId="0" xfId="0" applyNumberFormat="1" applyFont="1" applyBorder="1" applyAlignment="1">
      <alignment wrapText="1"/>
    </xf>
    <xf numFmtId="0" fontId="19" fillId="0" borderId="0" xfId="47" applyFont="1" applyBorder="1" applyAlignment="1"/>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178" fontId="14" fillId="0" borderId="0" xfId="0" applyNumberFormat="1" applyFont="1" applyAlignment="1">
      <alignment horizontal="right"/>
    </xf>
    <xf numFmtId="178" fontId="19" fillId="0" borderId="0" xfId="0" applyNumberFormat="1" applyFont="1" applyAlignment="1">
      <alignment horizontal="right"/>
    </xf>
    <xf numFmtId="180" fontId="14" fillId="0" borderId="0" xfId="0" applyNumberFormat="1" applyFont="1" applyAlignment="1">
      <alignment horizontal="right"/>
    </xf>
    <xf numFmtId="176" fontId="19" fillId="0" borderId="0" xfId="0" applyNumberFormat="1" applyFont="1" applyBorder="1" applyAlignment="1">
      <alignment vertical="center"/>
    </xf>
    <xf numFmtId="176" fontId="14" fillId="0" borderId="0" xfId="0" applyNumberFormat="1" applyFont="1" applyBorder="1" applyAlignment="1">
      <alignment horizontal="right"/>
    </xf>
    <xf numFmtId="176" fontId="19" fillId="0" borderId="0" xfId="0" applyNumberFormat="1" applyFont="1" applyBorder="1" applyAlignment="1">
      <alignment horizontal="right"/>
    </xf>
    <xf numFmtId="176" fontId="19" fillId="0" borderId="0" xfId="0" applyNumberFormat="1" applyFont="1" applyBorder="1" applyAlignment="1">
      <alignment vertical="center" wrapText="1"/>
    </xf>
    <xf numFmtId="176" fontId="14" fillId="0" borderId="0" xfId="0" applyNumberFormat="1" applyFont="1" applyBorder="1"/>
    <xf numFmtId="177" fontId="14" fillId="0" borderId="0" xfId="0" applyNumberFormat="1" applyFont="1" applyAlignment="1">
      <alignment horizontal="right"/>
    </xf>
    <xf numFmtId="177" fontId="19" fillId="0" borderId="0" xfId="0" applyNumberFormat="1" applyFont="1" applyAlignment="1">
      <alignment horizontal="right"/>
    </xf>
    <xf numFmtId="177" fontId="19" fillId="0" borderId="0" xfId="0" applyNumberFormat="1" applyFont="1" applyBorder="1" applyAlignment="1">
      <alignment vertical="center" wrapText="1"/>
    </xf>
    <xf numFmtId="177" fontId="19" fillId="0" borderId="0" xfId="0" applyNumberFormat="1" applyFont="1" applyBorder="1" applyAlignment="1">
      <alignment vertical="center"/>
    </xf>
    <xf numFmtId="177" fontId="19" fillId="0" borderId="0" xfId="0" applyNumberFormat="1" applyFont="1" applyAlignment="1">
      <alignment vertical="center"/>
    </xf>
    <xf numFmtId="179" fontId="14" fillId="0" borderId="0" xfId="0" applyNumberFormat="1" applyFont="1" applyBorder="1" applyAlignment="1">
      <alignment horizontal="right"/>
    </xf>
    <xf numFmtId="178" fontId="19" fillId="0" borderId="0" xfId="0" applyNumberFormat="1" applyFont="1" applyFill="1" applyBorder="1" applyAlignment="1"/>
    <xf numFmtId="178" fontId="14" fillId="0" borderId="0" xfId="0" applyNumberFormat="1" applyFont="1" applyFill="1" applyBorder="1" applyAlignment="1">
      <alignment horizontal="right"/>
    </xf>
    <xf numFmtId="178" fontId="19" fillId="0" borderId="0" xfId="0" applyNumberFormat="1" applyFont="1" applyFill="1" applyBorder="1" applyAlignment="1">
      <alignment horizontal="right"/>
    </xf>
    <xf numFmtId="179" fontId="19" fillId="0" borderId="0" xfId="0" applyNumberFormat="1" applyFont="1" applyBorder="1" applyAlignment="1">
      <alignment horizontal="right"/>
    </xf>
    <xf numFmtId="0" fontId="14" fillId="0" borderId="0" xfId="0" applyFont="1" applyAlignment="1">
      <alignment horizontal="left" wrapText="1"/>
    </xf>
    <xf numFmtId="0" fontId="19" fillId="0" borderId="0" xfId="0" applyFont="1" applyBorder="1" applyAlignment="1">
      <alignment vertical="center"/>
    </xf>
    <xf numFmtId="0" fontId="19" fillId="0" borderId="15" xfId="0" applyFont="1" applyBorder="1" applyAlignment="1">
      <alignment vertical="center"/>
    </xf>
    <xf numFmtId="176" fontId="14" fillId="0" borderId="15" xfId="0" applyNumberFormat="1" applyFont="1" applyBorder="1" applyAlignment="1">
      <alignment wrapText="1"/>
    </xf>
    <xf numFmtId="0" fontId="19" fillId="0" borderId="0" xfId="0" applyFont="1" applyBorder="1" applyAlignment="1">
      <alignment vertical="center" wrapText="1"/>
    </xf>
    <xf numFmtId="0" fontId="19" fillId="0" borderId="15" xfId="0" applyFont="1" applyBorder="1" applyAlignment="1">
      <alignment vertical="center" wrapText="1"/>
    </xf>
    <xf numFmtId="176" fontId="19" fillId="0" borderId="13" xfId="0" applyNumberFormat="1" applyFont="1" applyBorder="1" applyAlignment="1">
      <alignment horizontal="right"/>
    </xf>
    <xf numFmtId="176" fontId="19" fillId="0" borderId="14" xfId="0" applyNumberFormat="1" applyFont="1" applyBorder="1" applyAlignment="1">
      <alignment horizontal="right"/>
    </xf>
    <xf numFmtId="176" fontId="19" fillId="0" borderId="0" xfId="0" applyNumberFormat="1" applyFont="1" applyBorder="1" applyAlignment="1">
      <alignment vertical="center"/>
    </xf>
    <xf numFmtId="176" fontId="14" fillId="0" borderId="0" xfId="0" applyNumberFormat="1" applyFont="1" applyBorder="1" applyAlignment="1">
      <alignment horizontal="right"/>
    </xf>
    <xf numFmtId="176" fontId="14" fillId="0" borderId="0" xfId="0" applyNumberFormat="1" applyFont="1" applyBorder="1"/>
    <xf numFmtId="176" fontId="19" fillId="0" borderId="0" xfId="0" applyNumberFormat="1" applyFont="1" applyBorder="1" applyAlignment="1">
      <alignment vertical="center"/>
    </xf>
    <xf numFmtId="176" fontId="14" fillId="0" borderId="0" xfId="0" applyNumberFormat="1" applyFont="1" applyBorder="1" applyAlignment="1">
      <alignment horizontal="right"/>
    </xf>
    <xf numFmtId="176" fontId="14" fillId="0" borderId="0" xfId="0" applyNumberFormat="1" applyFont="1" applyBorder="1"/>
    <xf numFmtId="3" fontId="14" fillId="0" borderId="0" xfId="0" applyNumberFormat="1" applyFont="1" applyFill="1" applyAlignment="1">
      <alignment horizontal="right" vertical="center"/>
    </xf>
    <xf numFmtId="3" fontId="14" fillId="0" borderId="0" xfId="0" applyNumberFormat="1" applyFont="1" applyFill="1" applyAlignment="1">
      <alignment horizontal="right"/>
    </xf>
    <xf numFmtId="3" fontId="19" fillId="0" borderId="0" xfId="0" applyNumberFormat="1" applyFont="1" applyFill="1" applyAlignment="1">
      <alignment horizontal="right"/>
    </xf>
    <xf numFmtId="0" fontId="48" fillId="0" borderId="0" xfId="0" applyFont="1" applyFill="1" applyAlignment="1">
      <alignment horizontal="left" vertical="center"/>
    </xf>
    <xf numFmtId="0" fontId="48" fillId="0" borderId="0" xfId="0" applyFont="1" applyFill="1" applyBorder="1"/>
    <xf numFmtId="1" fontId="14" fillId="0" borderId="0" xfId="41" applyFont="1">
      <alignment horizontal="left"/>
    </xf>
    <xf numFmtId="177" fontId="14" fillId="0" borderId="0" xfId="0" applyNumberFormat="1" applyFont="1" applyFill="1" applyAlignment="1">
      <alignment horizontal="left"/>
    </xf>
    <xf numFmtId="0" fontId="14" fillId="0" borderId="12" xfId="0" applyFont="1" applyBorder="1" applyAlignment="1">
      <alignment vertical="top" wrapText="1"/>
    </xf>
    <xf numFmtId="0" fontId="14" fillId="0" borderId="12" xfId="0" applyNumberFormat="1" applyFont="1" applyBorder="1" applyAlignment="1">
      <alignment wrapText="1"/>
    </xf>
    <xf numFmtId="178" fontId="14" fillId="0" borderId="0" xfId="0" applyNumberFormat="1" applyFont="1" applyAlignment="1">
      <alignment horizontal="right"/>
    </xf>
    <xf numFmtId="0" fontId="14" fillId="0" borderId="0" xfId="0" applyFont="1"/>
    <xf numFmtId="0" fontId="14" fillId="0" borderId="12" xfId="0" applyFont="1" applyBorder="1" applyAlignment="1">
      <alignment wrapText="1"/>
    </xf>
    <xf numFmtId="178" fontId="14" fillId="0" borderId="0" xfId="0" applyNumberFormat="1" applyFont="1" applyAlignment="1">
      <alignment horizontal="right"/>
    </xf>
    <xf numFmtId="0" fontId="14" fillId="0" borderId="12" xfId="0" applyFont="1" applyBorder="1" applyAlignment="1">
      <alignment horizontal="left" wrapText="1"/>
    </xf>
    <xf numFmtId="0" fontId="19" fillId="0" borderId="12" xfId="0" applyFont="1" applyBorder="1" applyAlignment="1">
      <alignment horizontal="left" wrapText="1"/>
    </xf>
    <xf numFmtId="179" fontId="19" fillId="0" borderId="0" xfId="0" applyNumberFormat="1" applyFont="1" applyBorder="1" applyAlignment="1">
      <alignment horizontal="right"/>
    </xf>
    <xf numFmtId="0" fontId="12" fillId="0" borderId="0" xfId="0" applyFont="1" applyAlignment="1">
      <alignment horizontal="left" vertical="top" wrapText="1"/>
    </xf>
    <xf numFmtId="0" fontId="12" fillId="0" borderId="0" xfId="0" applyFont="1" applyAlignment="1">
      <alignment vertical="top" wrapText="1"/>
    </xf>
    <xf numFmtId="0" fontId="12" fillId="0" borderId="0" xfId="0" applyFont="1" applyAlignment="1">
      <alignment vertical="top" wrapText="1"/>
    </xf>
    <xf numFmtId="0" fontId="12" fillId="0" borderId="0" xfId="0" applyFont="1" applyAlignment="1">
      <alignment vertical="top" wrapText="1"/>
    </xf>
    <xf numFmtId="0" fontId="12" fillId="0" borderId="0" xfId="0" applyFont="1" applyAlignment="1">
      <alignment vertical="top" wrapText="1"/>
    </xf>
    <xf numFmtId="178" fontId="14" fillId="0" borderId="0" xfId="0" applyNumberFormat="1" applyFont="1" applyAlignment="1">
      <alignment horizontal="right"/>
    </xf>
    <xf numFmtId="0" fontId="14" fillId="0" borderId="12" xfId="0" applyFont="1" applyBorder="1" applyAlignment="1">
      <alignment horizontal="left" wrapText="1"/>
    </xf>
    <xf numFmtId="0" fontId="14" fillId="0" borderId="9" xfId="0" applyFont="1" applyBorder="1" applyAlignment="1">
      <alignment horizontal="center" vertical="center" wrapText="1"/>
    </xf>
    <xf numFmtId="0" fontId="14" fillId="0" borderId="10" xfId="0" applyFont="1" applyBorder="1" applyAlignment="1">
      <alignment horizontal="center" vertical="center" wrapText="1"/>
    </xf>
    <xf numFmtId="181" fontId="19" fillId="0" borderId="15" xfId="0" applyNumberFormat="1" applyFont="1" applyBorder="1" applyAlignment="1">
      <alignment horizontal="right"/>
    </xf>
    <xf numFmtId="181" fontId="14" fillId="0" borderId="15" xfId="0" applyNumberFormat="1" applyFont="1" applyBorder="1" applyAlignment="1">
      <alignment horizontal="right"/>
    </xf>
    <xf numFmtId="179" fontId="19" fillId="0" borderId="14" xfId="0" applyNumberFormat="1" applyFont="1" applyBorder="1" applyAlignment="1">
      <alignment horizontal="right"/>
    </xf>
    <xf numFmtId="181" fontId="19" fillId="0" borderId="13" xfId="0" applyNumberFormat="1" applyFont="1" applyBorder="1" applyAlignment="1">
      <alignment horizontal="right"/>
    </xf>
    <xf numFmtId="0" fontId="14" fillId="0" borderId="11" xfId="0" applyFont="1" applyBorder="1" applyAlignment="1">
      <alignment horizontal="center"/>
    </xf>
    <xf numFmtId="0" fontId="12" fillId="0" borderId="0" xfId="0" applyFont="1" applyAlignment="1">
      <alignment vertical="top" wrapText="1"/>
    </xf>
    <xf numFmtId="0" fontId="14" fillId="0" borderId="11" xfId="0" applyFont="1" applyBorder="1" applyAlignment="1">
      <alignment horizontal="center" vertical="center" wrapText="1"/>
    </xf>
    <xf numFmtId="178" fontId="14" fillId="0" borderId="0" xfId="0" applyNumberFormat="1" applyFont="1" applyAlignment="1">
      <alignment horizontal="right"/>
    </xf>
    <xf numFmtId="176" fontId="14" fillId="0" borderId="0" xfId="0" applyNumberFormat="1" applyFont="1" applyAlignment="1">
      <alignment horizontal="right"/>
    </xf>
    <xf numFmtId="0" fontId="19" fillId="0" borderId="0" xfId="47" applyFont="1" applyAlignment="1">
      <alignment vertical="top"/>
    </xf>
    <xf numFmtId="0" fontId="14" fillId="0" borderId="9" xfId="0" applyFont="1" applyBorder="1" applyAlignment="1">
      <alignment horizontal="center" vertical="center"/>
    </xf>
    <xf numFmtId="0" fontId="14" fillId="0" borderId="10" xfId="0" applyFont="1" applyBorder="1" applyAlignment="1">
      <alignment horizontal="center"/>
    </xf>
    <xf numFmtId="179" fontId="14" fillId="0" borderId="0" xfId="0" applyNumberFormat="1" applyFont="1" applyBorder="1" applyAlignment="1">
      <alignment horizontal="right"/>
    </xf>
    <xf numFmtId="179" fontId="19" fillId="0" borderId="0" xfId="0" applyNumberFormat="1" applyFont="1" applyBorder="1" applyAlignment="1">
      <alignment horizontal="right"/>
    </xf>
    <xf numFmtId="184" fontId="19" fillId="0" borderId="0" xfId="67" applyNumberFormat="1" applyFont="1" applyBorder="1" applyAlignment="1">
      <alignment horizontal="right" wrapText="1"/>
    </xf>
    <xf numFmtId="170" fontId="14" fillId="0" borderId="0" xfId="56" applyNumberFormat="1" applyFont="1" applyAlignment="1">
      <alignment horizontal="right"/>
    </xf>
    <xf numFmtId="184" fontId="19" fillId="0" borderId="0" xfId="67" applyNumberFormat="1" applyFont="1" applyBorder="1" applyAlignment="1">
      <alignment horizontal="right" wrapText="1"/>
    </xf>
    <xf numFmtId="185" fontId="14" fillId="0" borderId="0" xfId="56" applyNumberFormat="1" applyFont="1" applyAlignment="1">
      <alignment horizontal="right"/>
    </xf>
    <xf numFmtId="170" fontId="14" fillId="0" borderId="0" xfId="56" applyNumberFormat="1" applyFont="1" applyAlignment="1">
      <alignment horizontal="right"/>
    </xf>
    <xf numFmtId="185" fontId="14" fillId="0" borderId="0" xfId="56" applyNumberFormat="1" applyFont="1" applyAlignment="1">
      <alignment horizontal="right"/>
    </xf>
    <xf numFmtId="185" fontId="14" fillId="0" borderId="0" xfId="56" applyNumberFormat="1" applyFont="1" applyAlignment="1">
      <alignment horizontal="right"/>
    </xf>
    <xf numFmtId="170" fontId="14" fillId="0" borderId="0" xfId="56" applyNumberFormat="1" applyFont="1" applyAlignment="1">
      <alignment horizontal="right"/>
    </xf>
    <xf numFmtId="185" fontId="14" fillId="0" borderId="0" xfId="56" applyNumberFormat="1" applyFont="1" applyAlignment="1">
      <alignment horizontal="right"/>
    </xf>
    <xf numFmtId="170" fontId="14" fillId="0" borderId="0" xfId="56" applyNumberFormat="1" applyFont="1" applyAlignment="1">
      <alignment horizontal="right"/>
    </xf>
    <xf numFmtId="0" fontId="14" fillId="0" borderId="0" xfId="0" applyFont="1" applyFill="1" applyAlignment="1">
      <alignment vertical="center"/>
    </xf>
    <xf numFmtId="178" fontId="14" fillId="0" borderId="0" xfId="0" applyNumberFormat="1" applyFont="1" applyFill="1" applyBorder="1" applyAlignment="1">
      <alignment horizontal="left"/>
    </xf>
    <xf numFmtId="49" fontId="43" fillId="0" borderId="0" xfId="0" applyNumberFormat="1" applyFont="1" applyFill="1" applyAlignment="1">
      <alignment horizontal="left" vertical="center"/>
    </xf>
    <xf numFmtId="0" fontId="12" fillId="0" borderId="0" xfId="54" applyAlignment="1"/>
    <xf numFmtId="176" fontId="19" fillId="0" borderId="15" xfId="0" applyNumberFormat="1" applyFont="1" applyBorder="1" applyAlignment="1"/>
    <xf numFmtId="176" fontId="19" fillId="0" borderId="0" xfId="0" applyNumberFormat="1" applyFont="1" applyBorder="1" applyAlignment="1"/>
    <xf numFmtId="176" fontId="19" fillId="0" borderId="15" xfId="0" applyNumberFormat="1" applyFont="1" applyBorder="1" applyAlignment="1">
      <alignment wrapText="1"/>
    </xf>
    <xf numFmtId="176" fontId="19" fillId="0" borderId="0" xfId="0" applyNumberFormat="1" applyFont="1" applyAlignment="1">
      <alignment wrapText="1"/>
    </xf>
    <xf numFmtId="176" fontId="19" fillId="0" borderId="0" xfId="0" applyNumberFormat="1" applyFont="1" applyAlignment="1"/>
    <xf numFmtId="176" fontId="14" fillId="0" borderId="15" xfId="0" applyNumberFormat="1" applyFont="1" applyBorder="1" applyAlignment="1"/>
  </cellXfs>
  <cellStyles count="69">
    <cellStyle name="20 % - Akzent1" xfId="15" builtinId="30" hidden="1"/>
    <cellStyle name="20 % - Akzent2" xfId="19" builtinId="34" hidden="1"/>
    <cellStyle name="20 % - Akzent3" xfId="23" builtinId="38" hidden="1"/>
    <cellStyle name="20 % - Akzent4" xfId="27" builtinId="42" hidden="1"/>
    <cellStyle name="20 % - Akzent5" xfId="31" builtinId="46" hidden="1"/>
    <cellStyle name="20 % - Akzent6" xfId="35" builtinId="50" hidden="1"/>
    <cellStyle name="40 % - Akzent1" xfId="16" builtinId="31" hidden="1"/>
    <cellStyle name="40 % - Akzent2" xfId="20" builtinId="35" hidden="1"/>
    <cellStyle name="40 % - Akzent3" xfId="24" builtinId="39" hidden="1"/>
    <cellStyle name="40 % - Akzent4" xfId="28" builtinId="43" hidden="1"/>
    <cellStyle name="40 % - Akzent5" xfId="32" builtinId="47" hidden="1"/>
    <cellStyle name="40 % - Akzent6" xfId="36" builtinId="51" hidden="1"/>
    <cellStyle name="60 % - Akzent1" xfId="17" builtinId="32" hidden="1"/>
    <cellStyle name="60 % - Akzent2" xfId="21" builtinId="36" hidden="1"/>
    <cellStyle name="60 % - Akzent3" xfId="25" builtinId="40" hidden="1"/>
    <cellStyle name="60 % - Akzent4" xfId="29" builtinId="44" hidden="1"/>
    <cellStyle name="60 % - Akzent5" xfId="33" builtinId="48" hidden="1"/>
    <cellStyle name="60 % - Akzent6" xfId="37" builtinId="52" hidden="1"/>
    <cellStyle name="Akzent1" xfId="14" builtinId="29" hidden="1"/>
    <cellStyle name="Akzent2" xfId="18" builtinId="33" hidden="1"/>
    <cellStyle name="Akzent3" xfId="22" builtinId="37" hidden="1"/>
    <cellStyle name="Akzent4" xfId="26" builtinId="41" hidden="1"/>
    <cellStyle name="Akzent5" xfId="30" builtinId="45" hidden="1"/>
    <cellStyle name="Akzent6" xfId="34" builtinId="49" hidden="1"/>
    <cellStyle name="Besuchter Hyperlink" xfId="45" builtinId="9" hidden="1"/>
    <cellStyle name="Besuchter Hyperlink" xfId="48" builtinId="9" hidden="1"/>
    <cellStyle name="Besuchter Hyperlink" xfId="55" builtinId="9" customBuiltin="1"/>
    <cellStyle name="Dezimal [0]" xfId="2" builtinId="6" hidden="1"/>
    <cellStyle name="Dezimal [0] 2" xfId="57" xr:uid="{44BF2CDF-4432-417F-AD49-DE88E6A45DA8}"/>
    <cellStyle name="Dezimal [0] 3" xfId="58" xr:uid="{F71DB97A-8173-444A-8372-FDBBA2022A1C}"/>
    <cellStyle name="Eingabe" xfId="52" builtinId="20" hidden="1"/>
    <cellStyle name="Ergebnis" xfId="13" builtinId="25" hidden="1"/>
    <cellStyle name="Erklärender Text" xfId="12" builtinId="53" hidden="1"/>
    <cellStyle name="Gut" xfId="49" builtinId="26" hidden="1"/>
    <cellStyle name="Hyperlink A1" xfId="38" xr:uid="{00000000-0005-0000-0000-000020000000}"/>
    <cellStyle name="Hyperlink Grafik" xfId="40" xr:uid="{00000000-0005-0000-0000-000021000000}"/>
    <cellStyle name="JB Hoerhilfe" xfId="43" xr:uid="{00000000-0005-0000-0000-000022000000}"/>
    <cellStyle name="JB Standard" xfId="42" xr:uid="{00000000-0005-0000-0000-000023000000}"/>
    <cellStyle name="Komma" xfId="1" builtinId="3" hidden="1"/>
    <cellStyle name="Komma 2" xfId="59" xr:uid="{AFB7FBE1-2931-4639-BA18-2D30067D599B}"/>
    <cellStyle name="Link" xfId="54" builtinId="8"/>
    <cellStyle name="Neutral" xfId="51" builtinId="28" hidden="1"/>
    <cellStyle name="Prozent" xfId="5" builtinId="5" hidden="1"/>
    <cellStyle name="Schlecht" xfId="50" builtinId="27" hidden="1"/>
    <cellStyle name="Standard" xfId="0" builtinId="0"/>
    <cellStyle name="Standard 2" xfId="60" xr:uid="{13F65E86-A319-49C9-8168-D0BAFEA55D22}"/>
    <cellStyle name="Standard 2 2" xfId="61" xr:uid="{DD4E5912-4FAF-4726-AAF4-AA5C480B3D40}"/>
    <cellStyle name="Standard 2 2 2" xfId="62" xr:uid="{66A41748-C7D5-4A38-ABE3-B1C1D112BA7C}"/>
    <cellStyle name="Standard 2 2 2 2" xfId="63" xr:uid="{56601ACB-9F20-41BA-9710-796D8D341DF1}"/>
    <cellStyle name="Standard 2 3" xfId="64" xr:uid="{738A2F62-D316-4DAA-AFA0-D82A896882A1}"/>
    <cellStyle name="Standard 3" xfId="65" xr:uid="{157046ED-C334-42AF-8809-2D1979E8AC27}"/>
    <cellStyle name="Standard 4" xfId="66" xr:uid="{0AC6DFCB-FC12-4815-A679-6DFF326E79CC}"/>
    <cellStyle name="Standard 5" xfId="67" xr:uid="{578E721C-7F81-424B-9365-D4495B36929C}"/>
    <cellStyle name="Standard 5 2" xfId="68" xr:uid="{B3051A98-4270-4669-865A-CCCF19C448AC}"/>
    <cellStyle name="Standard 6" xfId="56" xr:uid="{B4072C0A-70DE-482C-A24F-CD0A20E79649}"/>
    <cellStyle name="Überschrift" xfId="6" builtinId="15" hidden="1"/>
    <cellStyle name="Überschrift 1" xfId="7" builtinId="16" hidden="1"/>
    <cellStyle name="Überschrift 2" xfId="8" builtinId="17" hidden="1"/>
    <cellStyle name="Überschrift 3" xfId="9" builtinId="18" hidden="1"/>
    <cellStyle name="Überschrift 4" xfId="10" builtinId="19" hidden="1"/>
    <cellStyle name="Ueberschrift 1" xfId="39" xr:uid="{00000000-0005-0000-0000-00002F000000}"/>
    <cellStyle name="Ueberschrift 2" xfId="44" xr:uid="{00000000-0005-0000-0000-000030000000}"/>
    <cellStyle name="Ueberschrift 3" xfId="46" xr:uid="{00000000-0005-0000-0000-000031000000}"/>
    <cellStyle name="Ueberschrift 4" xfId="47" xr:uid="{00000000-0005-0000-0000-000032000000}"/>
    <cellStyle name="Ueberschrift 5" xfId="41" xr:uid="{00000000-0005-0000-0000-000033000000}"/>
    <cellStyle name="Verknüpfte Zelle" xfId="53" builtinId="24" hidden="1"/>
    <cellStyle name="Währung" xfId="3" builtinId="4" hidden="1"/>
    <cellStyle name="Währung [0]" xfId="4" builtinId="7" hidden="1"/>
    <cellStyle name="Warnender Text" xfId="11" builtinId="11" hidden="1"/>
  </cellStyles>
  <dxfs count="298">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rgb="FFFFFF00"/>
        </patternFill>
      </fill>
    </dxf>
    <dxf>
      <fill>
        <patternFill>
          <bgColor rgb="FF92D050"/>
        </patternFill>
      </fill>
    </dxf>
    <dxf>
      <fill>
        <patternFill>
          <bgColor theme="7" tint="0.59996337778862885"/>
        </patternFill>
      </fill>
    </dxf>
    <dxf>
      <fill>
        <patternFill>
          <bgColor rgb="FFF2B700"/>
        </patternFill>
      </fill>
    </dxf>
    <dxf>
      <fill>
        <patternFill>
          <bgColor rgb="FFFFF0D3"/>
        </patternFill>
      </fill>
    </dxf>
    <dxf>
      <font>
        <color rgb="FF9C0006"/>
      </font>
      <fill>
        <patternFill>
          <bgColor rgb="FFFFC7CE"/>
        </patternFill>
      </fill>
    </dxf>
    <dxf>
      <font>
        <color rgb="FF9C0006"/>
      </font>
      <fill>
        <patternFill>
          <bgColor rgb="FFFFC7CE"/>
        </patternFill>
      </fill>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81" formatCode="#,##0&quot;         &quot;;\-#,##0&quot;         &quot;;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numFmt numFmtId="3" formatCode="#,##0"/>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outline="0">
        <left style="thin">
          <color rgb="FFF2B700"/>
        </left>
        <right/>
        <top/>
        <bottom/>
      </border>
    </dxf>
    <dxf>
      <font>
        <strike val="0"/>
        <outline val="0"/>
        <shadow val="0"/>
        <u val="none"/>
        <vertAlign val="baseline"/>
        <color auto="1"/>
        <name val="Calibri"/>
        <scheme val="minor"/>
      </font>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bottom" textRotation="0" wrapText="0"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6" formatCode="#,##0&quot; &quot;;\-#,##0&quot; &quot;;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border diagonalUp="0" diagonalDown="0" outline="0">
        <left style="thin">
          <color rgb="FFF2B700"/>
        </left>
        <right/>
        <top/>
        <bottom/>
      </border>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9"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indexed="65"/>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fill>
        <patternFill patternType="none">
          <fgColor indexed="64"/>
          <bgColor auto="1"/>
        </patternFill>
      </fill>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rgb="FFF2B700"/>
        </left>
        <right/>
        <top/>
        <bottom/>
      </border>
    </dxf>
    <dxf>
      <font>
        <strike val="0"/>
        <outline val="0"/>
        <shadow val="0"/>
        <u val="none"/>
        <vertAlign val="baseline"/>
        <color auto="1"/>
        <name val="Calibri"/>
        <scheme val="minor"/>
      </font>
    </dxf>
    <dxf>
      <border outline="0">
        <top style="thin">
          <color rgb="FFF2B700"/>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fill>
        <patternFill patternType="none">
          <fgColor indexed="64"/>
          <bgColor indexed="65"/>
        </patternFill>
      </fil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rgb="FFF2B700"/>
        </left>
        <right/>
        <top/>
        <bottom/>
      </border>
    </dxf>
    <dxf>
      <font>
        <strike val="0"/>
        <outline val="0"/>
        <shadow val="0"/>
        <u val="none"/>
        <vertAlign val="baseline"/>
        <color auto="1"/>
        <name val="Calibri"/>
        <scheme val="minor"/>
      </font>
    </dxf>
    <dxf>
      <border outline="0">
        <top style="thin">
          <color rgb="FFF2B700"/>
        </top>
      </border>
    </dxf>
    <dxf>
      <font>
        <b val="0"/>
        <i val="0"/>
        <strike val="0"/>
        <condense val="0"/>
        <extend val="0"/>
        <outline val="0"/>
        <shadow val="0"/>
        <u val="none"/>
        <vertAlign val="baseline"/>
        <sz val="8.5"/>
        <color auto="1"/>
        <name val="Calibri"/>
        <scheme val="minor"/>
      </font>
      <numFmt numFmtId="0" formatCode="General"/>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numFmt numFmtId="0" formatCode="General"/>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numFmt numFmtId="176" formatCode="#,##0&quot; &quot;;\-#,##0&quot; &quot;;0&quot; &quot;;@&quot; &quot;"/>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6"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center"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0" formatCode="General"/>
      <alignment horizontal="general"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FF0000"/>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border outline="0">
        <top style="thin">
          <color rgb="FFF2B700"/>
        </top>
      </border>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numFmt numFmtId="177" formatCode="#,##0&quot;  &quot;;\-#,##0&quot;  &quot;;0&quot;  &quot;;@&quot;  &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left style="thin">
          <color rgb="FFF2B700"/>
        </left>
        <right style="thin">
          <color rgb="FFF2B700"/>
        </right>
        <top/>
        <bottom/>
        <vertical/>
        <horizontal/>
      </border>
    </dxf>
    <dxf>
      <font>
        <b val="0"/>
        <i val="0"/>
        <strike val="0"/>
        <condense val="0"/>
        <extend val="0"/>
        <outline val="0"/>
        <shadow val="0"/>
        <u val="none"/>
        <vertAlign val="baseline"/>
        <sz val="8.5"/>
        <color auto="1"/>
        <name val="Calibri"/>
        <scheme val="minor"/>
      </font>
      <alignment horizontal="general" vertical="center"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family val="2"/>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alignment horizontal="general" vertical="bottom" textRotation="0" wrapText="1" indent="0" justifyLastLine="0" shrinkToFit="0" readingOrder="0"/>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general" vertical="top" textRotation="0"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left style="thin">
          <color rgb="FFF2B700"/>
        </left>
        <right style="thin">
          <color rgb="FFF2B700"/>
        </right>
        <top/>
        <bottom/>
        <vertical/>
        <horizontal/>
      </border>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1"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left style="thin">
          <color rgb="FFF2B700"/>
        </left>
        <right style="thin">
          <color rgb="FFF2B700"/>
        </right>
        <top/>
        <bottom/>
        <vertical/>
        <horizontal/>
      </border>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F2B700"/>
        </top>
      </border>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alignment horizontal="right" vertical="bottom" textRotation="0" wrapText="1" indent="0" justifyLastLine="0" shrinkToFit="0" readingOrder="0"/>
    </dxf>
    <dxf>
      <font>
        <b val="0"/>
        <i val="0"/>
        <strike val="0"/>
        <condense val="0"/>
        <extend val="0"/>
        <outline val="0"/>
        <shadow val="0"/>
        <u val="none"/>
        <vertAlign val="baseline"/>
        <sz val="8.5"/>
        <color rgb="FF0070C0"/>
        <name val="Calibri"/>
        <scheme val="minor"/>
      </font>
      <numFmt numFmtId="178" formatCode="#,##0&quot;&quot;;\-#,##0&quot;&quot;;0&quot;&quot;;@&quot;&quot;"/>
      <fill>
        <patternFill patternType="none">
          <fgColor indexed="64"/>
          <bgColor indexed="65"/>
        </patternFill>
      </fill>
      <alignment horizontal="right" vertical="bottom" textRotation="0" wrapText="1" indent="0" justifyLastLine="0" shrinkToFit="0" readingOrder="0"/>
    </dxf>
    <dxf>
      <font>
        <b val="0"/>
        <i val="0"/>
        <strike val="0"/>
        <condense val="0"/>
        <extend val="0"/>
        <outline val="0"/>
        <shadow val="0"/>
        <u val="none"/>
        <vertAlign val="baseline"/>
        <sz val="8.5"/>
        <color auto="1"/>
        <name val="Calibri"/>
        <scheme val="minor"/>
      </font>
      <alignment horizontal="center" vertical="bottom" textRotation="0" wrapText="1" indent="0" justifyLastLine="0" shrinkToFit="0" readingOrder="0"/>
      <border diagonalUp="0" diagonalDown="0">
        <left style="thin">
          <color rgb="FFF2B700"/>
        </left>
        <right style="thin">
          <color rgb="FFF2B700"/>
        </right>
        <top/>
        <bottom/>
        <vertical/>
        <horizontal/>
      </border>
    </dxf>
    <dxf>
      <font>
        <b val="0"/>
        <i val="0"/>
        <strike val="0"/>
        <condense val="0"/>
        <extend val="0"/>
        <outline val="0"/>
        <shadow val="0"/>
        <u val="none"/>
        <vertAlign val="baseline"/>
        <sz val="8.5"/>
        <color auto="1"/>
        <name val="Calibri"/>
        <scheme val="minor"/>
      </font>
      <alignment horizontal="general" vertical="bottom" textRotation="0" wrapText="1" indent="0" justifyLastLine="0" shrinkToFit="0" readingOrder="0"/>
    </dxf>
    <dxf>
      <border outline="0">
        <top style="thin">
          <color rgb="FFF2B700"/>
        </top>
      </border>
    </dxf>
    <dxf>
      <font>
        <b val="0"/>
        <i val="0"/>
        <strike val="0"/>
        <condense val="0"/>
        <extend val="0"/>
        <outline val="0"/>
        <shadow val="0"/>
        <u val="none"/>
        <vertAlign val="baseline"/>
        <sz val="8.5"/>
        <color rgb="FF0070C0"/>
        <name val="Calibri"/>
        <scheme val="minor"/>
      </font>
      <alignment horizontal="right" vertical="bottom" textRotation="0" wrapText="1"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auto="1"/>
        <name val="Calibri"/>
        <scheme val="minor"/>
      </font>
      <numFmt numFmtId="175" formatCode="0.000"/>
    </dxf>
    <dxf>
      <font>
        <b val="0"/>
        <i val="0"/>
        <strike val="0"/>
        <condense val="0"/>
        <extend val="0"/>
        <outline val="0"/>
        <shadow val="0"/>
        <u val="none"/>
        <vertAlign val="baseline"/>
        <sz val="8.5"/>
        <color auto="1"/>
        <name val="Calibri"/>
        <scheme val="minor"/>
      </font>
      <numFmt numFmtId="175" formatCode="0.000"/>
    </dxf>
    <dxf>
      <font>
        <b val="0"/>
        <i val="0"/>
        <strike val="0"/>
        <condense val="0"/>
        <extend val="0"/>
        <outline val="0"/>
        <shadow val="0"/>
        <u val="none"/>
        <vertAlign val="baseline"/>
        <sz val="8.5"/>
        <color auto="1"/>
        <name val="Calibri"/>
        <scheme val="minor"/>
      </font>
      <numFmt numFmtId="175" formatCode="0.000"/>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auto="1"/>
        <name val="Calibri"/>
        <scheme val="none"/>
      </font>
    </dxf>
    <dxf>
      <font>
        <b val="0"/>
        <i val="0"/>
        <strike val="0"/>
        <condense val="0"/>
        <extend val="0"/>
        <outline val="0"/>
        <shadow val="0"/>
        <u val="none"/>
        <vertAlign val="baseline"/>
        <sz val="8.5"/>
        <color auto="1"/>
        <name val="Calibri"/>
        <scheme val="minor"/>
      </font>
    </dxf>
    <dxf>
      <font>
        <b val="0"/>
        <i val="0"/>
        <strike val="0"/>
        <condense val="0"/>
        <extend val="0"/>
        <outline val="0"/>
        <shadow val="0"/>
        <u val="none"/>
        <vertAlign val="baseline"/>
        <sz val="8.5"/>
        <color rgb="FFFF0000"/>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8" formatCode="#,##0&quot;&quot;;\-#,##0&quot;&quot;;0&quot;&quot;;@&quot;&quot;"/>
      <alignment horizontal="right" vertical="bottom" textRotation="0" wrapText="0" indent="0" justifyLastLine="0" shrinkToFit="0" readingOrder="0"/>
    </dxf>
    <dxf>
      <font>
        <b val="0"/>
        <i val="0"/>
        <strike val="0"/>
        <condense val="0"/>
        <extend val="0"/>
        <outline val="0"/>
        <shadow val="0"/>
        <u val="none"/>
        <vertAlign val="baseline"/>
        <sz val="8.5"/>
        <color auto="1"/>
        <name val="Calibri"/>
        <scheme val="minor"/>
      </font>
      <alignment horizontal="left" vertical="bottom" textRotation="0" wrapText="1" indent="0" justifyLastLine="0" shrinkToFit="0" readingOrder="0"/>
      <border diagonalUp="0" diagonalDown="0" outline="0">
        <left/>
        <right style="thin">
          <color rgb="FFF2B700"/>
        </right>
        <top/>
        <bottom/>
      </border>
    </dxf>
    <dxf>
      <border outline="0">
        <top style="thin">
          <color rgb="FFF2B700"/>
        </top>
      </border>
    </dxf>
    <dxf>
      <font>
        <b val="0"/>
        <i val="0"/>
        <strike val="0"/>
        <condense val="0"/>
        <extend val="0"/>
        <outline val="0"/>
        <shadow val="0"/>
        <u val="none"/>
        <vertAlign val="baseline"/>
        <sz val="8.5"/>
        <color auto="1"/>
        <name val="Calibri"/>
        <scheme val="minor"/>
      </font>
      <alignment horizontal="right" vertical="bottom" textRotation="0" wrapText="0" indent="0" justifyLastLine="0" shrinkToFit="0" readingOrder="0"/>
    </dxf>
    <dxf>
      <border>
        <bottom style="thin">
          <color rgb="FFF2B700"/>
        </bottom>
      </border>
    </dxf>
    <dxf>
      <font>
        <b val="0"/>
        <i val="0"/>
        <strike val="0"/>
        <condense val="0"/>
        <extend val="0"/>
        <outline val="0"/>
        <shadow val="0"/>
        <u val="none"/>
        <vertAlign val="baseline"/>
        <sz val="8.5"/>
        <color auto="1"/>
        <name val="Calibri"/>
        <scheme val="minor"/>
      </font>
      <alignment horizontal="center" vertical="center" textRotation="0" wrapText="1" indent="0" justifyLastLine="0" shrinkToFit="0" readingOrder="0"/>
      <border diagonalUp="0" diagonalDown="0" outline="0">
        <left style="thin">
          <color rgb="FFF2B700"/>
        </left>
        <right style="thin">
          <color rgb="FFF2B700"/>
        </right>
        <top/>
        <bottom/>
      </border>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scheme val="minor"/>
      </font>
      <alignment horizontal="general" vertical="top" textRotation="0" wrapText="0" indent="0" justifyLastLine="0" shrinkToFit="0" readingOrder="0"/>
    </dxf>
    <dxf>
      <font>
        <b val="0"/>
        <i val="0"/>
        <strike val="0"/>
        <condense val="0"/>
        <extend val="0"/>
        <outline val="0"/>
        <shadow val="0"/>
        <u val="none"/>
        <vertAlign val="baseline"/>
        <sz val="8.5"/>
        <color theme="1"/>
        <name val="Calibri"/>
        <scheme val="minor"/>
      </font>
      <numFmt numFmtId="175" formatCode="0.00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theme="1"/>
        <name val="Calibri"/>
        <scheme val="minor"/>
      </font>
      <numFmt numFmtId="175" formatCode="0.000"/>
    </dxf>
    <dxf>
      <font>
        <b val="0"/>
        <i val="0"/>
        <strike val="0"/>
        <condense val="0"/>
        <extend val="0"/>
        <outline val="0"/>
        <shadow val="0"/>
        <u val="none"/>
        <vertAlign val="baseline"/>
        <sz val="8.5"/>
        <color theme="1"/>
        <name val="Calibri"/>
        <scheme val="minor"/>
      </font>
      <numFmt numFmtId="3" formatCode="#,##0"/>
    </dxf>
    <dxf>
      <font>
        <b val="0"/>
        <i val="0"/>
        <strike val="0"/>
        <condense val="0"/>
        <extend val="0"/>
        <outline val="0"/>
        <shadow val="0"/>
        <u val="none"/>
        <vertAlign val="baseline"/>
        <sz val="8.5"/>
        <color auto="1"/>
        <name val="Calibri"/>
        <scheme val="minor"/>
      </font>
      <alignment horizontal="left" vertical="bottom" textRotation="0" wrapText="0" indent="0" justifyLastLine="0" shrinkToFit="0" readingOrder="0"/>
    </dxf>
    <dxf>
      <font>
        <b val="0"/>
        <i val="0"/>
        <strike val="0"/>
        <condense val="0"/>
        <extend val="0"/>
        <outline val="0"/>
        <shadow val="0"/>
        <u val="none"/>
        <vertAlign val="baseline"/>
        <sz val="8.5"/>
        <color theme="1"/>
        <name val="Calibri"/>
        <scheme val="minor"/>
      </font>
    </dxf>
    <dxf>
      <font>
        <b val="0"/>
        <i val="0"/>
        <strike val="0"/>
        <condense val="0"/>
        <extend val="0"/>
        <outline val="0"/>
        <shadow val="0"/>
        <u val="none"/>
        <vertAlign val="baseline"/>
        <sz val="8.5"/>
        <color theme="1"/>
        <name val="Calibri"/>
        <scheme val="minor"/>
      </font>
      <alignment horizontal="general" vertical="top" textRotation="0" indent="0" justifyLastLine="0" shrinkToFit="0" readingOrder="0"/>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family val="2"/>
        <scheme val="minor"/>
      </font>
      <numFmt numFmtId="174" formatCode="0.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b val="0"/>
        <i val="0"/>
        <strike val="0"/>
        <condense val="0"/>
        <extend val="0"/>
        <outline val="0"/>
        <shadow val="0"/>
        <u val="none"/>
        <vertAlign val="baseline"/>
        <sz val="8.5"/>
        <color auto="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8.5"/>
        <color auto="1"/>
        <name val="Calibri"/>
        <family val="2"/>
        <scheme val="minor"/>
      </font>
      <numFmt numFmtId="3" formatCode="#,##0"/>
      <fill>
        <patternFill patternType="none">
          <fgColor indexed="64"/>
          <bgColor auto="1"/>
        </patternFill>
      </fill>
      <alignment horizontal="right" textRotation="0" wrapText="0" indent="0" justifyLastLine="0" shrinkToFit="0" readingOrder="0"/>
    </dxf>
    <dxf>
      <font>
        <b val="0"/>
        <i val="0"/>
        <strike val="0"/>
        <condense val="0"/>
        <extend val="0"/>
        <outline val="0"/>
        <shadow val="0"/>
        <u val="none"/>
        <vertAlign val="baseline"/>
        <sz val="8.5"/>
        <color auto="1"/>
        <name val="Calibri"/>
        <family val="2"/>
        <scheme val="minor"/>
      </font>
      <numFmt numFmtId="174" formatCode="0.0"/>
      <alignment horizontal="right" vertical="bottom" textRotation="0" wrapText="0" indent="0" justifyLastLine="0" shrinkToFit="0" readingOrder="0"/>
    </dxf>
    <dxf>
      <font>
        <b val="0"/>
        <i val="0"/>
        <strike val="0"/>
        <condense val="0"/>
        <extend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ont>
        <strike val="0"/>
        <outline val="0"/>
        <shadow val="0"/>
        <u val="none"/>
        <vertAlign val="baseline"/>
        <sz val="8.5"/>
        <color auto="1"/>
        <name val="Calibri"/>
        <family val="2"/>
        <scheme val="minor"/>
      </font>
    </dxf>
    <dxf>
      <fill>
        <patternFill>
          <bgColor rgb="FFEEF0BC"/>
        </patternFill>
      </fill>
    </dxf>
  </dxfs>
  <tableStyles count="2" defaultTableStyle="TableStyleMedium2" defaultPivotStyle="PivotStyleLight16">
    <tableStyle name="GrafikDaten" pivot="0" count="1" xr9:uid="{00000000-0011-0000-FFFF-FFFF00000000}">
      <tableStyleElement type="headerRow" dxfId="297"/>
    </tableStyle>
    <tableStyle name="StatA Jahrbuch" pivot="0" count="0" xr9:uid="{00000000-0011-0000-FFFF-FFFF01000000}"/>
  </tableStyles>
  <colors>
    <mruColors>
      <color rgb="FFFFF0D3"/>
      <color rgb="FFF2B700"/>
      <color rgb="FF007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5.emf"/></Relationships>
</file>

<file path=xl/drawings/_rels/drawing4.xml.rels><?xml version="1.0" encoding="UTF-8" standalone="yes"?>
<Relationships xmlns="http://schemas.openxmlformats.org/package/2006/relationships"><Relationship Id="rId1" Type="http://schemas.openxmlformats.org/officeDocument/2006/relationships/image" Target="../media/image6.emf"/></Relationships>
</file>

<file path=xl/drawings/_rels/drawing5.xml.rels><?xml version="1.0" encoding="UTF-8" standalone="yes"?>
<Relationships xmlns="http://schemas.openxmlformats.org/package/2006/relationships"><Relationship Id="rId1" Type="http://schemas.openxmlformats.org/officeDocument/2006/relationships/image" Target="../media/image7.emf"/></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0</xdr:col>
      <xdr:colOff>279793</xdr:colOff>
      <xdr:row>20</xdr:row>
      <xdr:rowOff>11906</xdr:rowOff>
    </xdr:from>
    <xdr:to>
      <xdr:col>0</xdr:col>
      <xdr:colOff>5791873</xdr:colOff>
      <xdr:row>48</xdr:row>
      <xdr:rowOff>7858</xdr:rowOff>
    </xdr:to>
    <xdr:pic>
      <xdr:nvPicPr>
        <xdr:cNvPr id="4" name="MV-Karte" descr="MV-Karte&#10;_GrafikDaten_9.1">
          <a:extLst>
            <a:ext uri="{FF2B5EF4-FFF2-40B4-BE49-F238E27FC236}">
              <a16:creationId xmlns:a16="http://schemas.microsoft.com/office/drawing/2014/main" id="{6F32408D-96FC-42A1-8410-F3244B5A583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5472" t="12716" r="5951"/>
        <a:stretch/>
      </xdr:blipFill>
      <xdr:spPr>
        <a:xfrm>
          <a:off x="279793" y="3583781"/>
          <a:ext cx="5512080" cy="4329827"/>
        </a:xfrm>
        <a:prstGeom prst="rect">
          <a:avLst/>
        </a:prstGeom>
        <a:solidFill>
          <a:schemeClr val="bg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43</xdr:row>
      <xdr:rowOff>0</xdr:rowOff>
    </xdr:from>
    <xdr:to>
      <xdr:col>0</xdr:col>
      <xdr:colOff>6019800</xdr:colOff>
      <xdr:row>63</xdr:row>
      <xdr:rowOff>9525</xdr:rowOff>
    </xdr:to>
    <xdr:pic>
      <xdr:nvPicPr>
        <xdr:cNvPr id="9" name="Zwei Kreisgrafiken" descr="Zwei Kreisgrafiken&#10;_GrafikDaten_9.4">
          <a:extLst>
            <a:ext uri="{FF2B5EF4-FFF2-40B4-BE49-F238E27FC236}">
              <a16:creationId xmlns:a16="http://schemas.microsoft.com/office/drawing/2014/main" id="{6FCDC4F9-AE58-477F-92CE-1CFE53D565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696075"/>
          <a:ext cx="6019800" cy="3009900"/>
        </a:xfrm>
        <a:prstGeom prst="rect">
          <a:avLst/>
        </a:prstGeom>
        <a:solidFill>
          <a:schemeClr val="bg1"/>
        </a:solidFill>
      </xdr:spPr>
    </xdr:pic>
    <xdr:clientData/>
  </xdr:twoCellAnchor>
  <xdr:twoCellAnchor editAs="oneCell">
    <xdr:from>
      <xdr:col>0</xdr:col>
      <xdr:colOff>0</xdr:colOff>
      <xdr:row>23</xdr:row>
      <xdr:rowOff>0</xdr:rowOff>
    </xdr:from>
    <xdr:to>
      <xdr:col>0</xdr:col>
      <xdr:colOff>6019800</xdr:colOff>
      <xdr:row>41</xdr:row>
      <xdr:rowOff>19050</xdr:rowOff>
    </xdr:to>
    <xdr:pic>
      <xdr:nvPicPr>
        <xdr:cNvPr id="5" name="Balkengrafik 2" descr="Balkengrafik 2&#10;_GrafikDaten_9.3">
          <a:extLst>
            <a:ext uri="{FF2B5EF4-FFF2-40B4-BE49-F238E27FC236}">
              <a16:creationId xmlns:a16="http://schemas.microsoft.com/office/drawing/2014/main" id="{B072F4FA-FFEC-43A5-811D-7406339D091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3733800"/>
          <a:ext cx="6019800" cy="2733675"/>
        </a:xfrm>
        <a:prstGeom prst="rect">
          <a:avLst/>
        </a:prstGeom>
        <a:solidFill>
          <a:schemeClr val="bg1"/>
        </a:solidFill>
      </xdr:spPr>
    </xdr:pic>
    <xdr:clientData/>
  </xdr:twoCellAnchor>
  <xdr:twoCellAnchor editAs="oneCell">
    <xdr:from>
      <xdr:col>0</xdr:col>
      <xdr:colOff>0</xdr:colOff>
      <xdr:row>3</xdr:row>
      <xdr:rowOff>0</xdr:rowOff>
    </xdr:from>
    <xdr:to>
      <xdr:col>0</xdr:col>
      <xdr:colOff>6019800</xdr:colOff>
      <xdr:row>21</xdr:row>
      <xdr:rowOff>19050</xdr:rowOff>
    </xdr:to>
    <xdr:pic>
      <xdr:nvPicPr>
        <xdr:cNvPr id="8" name="Zwei Balkengrafiken" descr="Zwei Balkengrafiken&#10;_GrafikDaten_9.2">
          <a:extLst>
            <a:ext uri="{FF2B5EF4-FFF2-40B4-BE49-F238E27FC236}">
              <a16:creationId xmlns:a16="http://schemas.microsoft.com/office/drawing/2014/main" id="{945F2095-FABC-438E-9FFC-9E6B0939687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781050"/>
          <a:ext cx="6019800" cy="2733675"/>
        </a:xfrm>
        <a:prstGeom prst="rect">
          <a:avLst/>
        </a:prstGeom>
        <a:solidFill>
          <a:schemeClr val="bg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10</xdr:col>
      <xdr:colOff>342900</xdr:colOff>
      <xdr:row>45</xdr:row>
      <xdr:rowOff>19050</xdr:rowOff>
    </xdr:to>
    <xdr:pic>
      <xdr:nvPicPr>
        <xdr:cNvPr id="3" name="Gestapelte Säulengrafik" descr="Gestapelte Säulengrafik&#10;_GrafikDaten_9.5">
          <a:extLst>
            <a:ext uri="{FF2B5EF4-FFF2-40B4-BE49-F238E27FC236}">
              <a16:creationId xmlns:a16="http://schemas.microsoft.com/office/drawing/2014/main" id="{1B72B525-C1F3-4E44-99F7-C772953508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5362575"/>
          <a:ext cx="6019800" cy="2733675"/>
        </a:xfrm>
        <a:prstGeom prst="rect">
          <a:avLst/>
        </a:prstGeom>
        <a:solidFill>
          <a:schemeClr val="bg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14</xdr:row>
      <xdr:rowOff>0</xdr:rowOff>
    </xdr:from>
    <xdr:to>
      <xdr:col>7</xdr:col>
      <xdr:colOff>571500</xdr:colOff>
      <xdr:row>51</xdr:row>
      <xdr:rowOff>123825</xdr:rowOff>
    </xdr:to>
    <xdr:pic>
      <xdr:nvPicPr>
        <xdr:cNvPr id="3" name="Zwei Kreisgrafiken" descr="Zwei Kreisgrafiken&#10;_GrafikDaten_9.6">
          <a:extLst>
            <a:ext uri="{FF2B5EF4-FFF2-40B4-BE49-F238E27FC236}">
              <a16:creationId xmlns:a16="http://schemas.microsoft.com/office/drawing/2014/main" id="{5F9BC7FC-14F8-4C44-87AD-3E9A3D12DCD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09875"/>
          <a:ext cx="6019800" cy="6429375"/>
        </a:xfrm>
        <a:prstGeom prst="rect">
          <a:avLst/>
        </a:prstGeom>
        <a:solidFill>
          <a:schemeClr val="bg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38</xdr:row>
      <xdr:rowOff>0</xdr:rowOff>
    </xdr:from>
    <xdr:to>
      <xdr:col>5</xdr:col>
      <xdr:colOff>647700</xdr:colOff>
      <xdr:row>51</xdr:row>
      <xdr:rowOff>57150</xdr:rowOff>
    </xdr:to>
    <xdr:pic>
      <xdr:nvPicPr>
        <xdr:cNvPr id="3" name="Kreisgrafik" descr="Kreisgrafik&#10;_GrafikDaten_9.7">
          <a:extLst>
            <a:ext uri="{FF2B5EF4-FFF2-40B4-BE49-F238E27FC236}">
              <a16:creationId xmlns:a16="http://schemas.microsoft.com/office/drawing/2014/main" id="{534687F5-FBCC-4418-B5DB-320FE4F1636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7572375"/>
          <a:ext cx="6019800" cy="1914525"/>
        </a:xfrm>
        <a:prstGeom prst="rect">
          <a:avLst/>
        </a:prstGeom>
        <a:solidFill>
          <a:schemeClr val="bg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4981574</xdr:colOff>
      <xdr:row>7</xdr:row>
      <xdr:rowOff>210910</xdr:rowOff>
    </xdr:from>
    <xdr:to>
      <xdr:col>1</xdr:col>
      <xdr:colOff>5593574</xdr:colOff>
      <xdr:row>9</xdr:row>
      <xdr:rowOff>215354</xdr:rowOff>
    </xdr:to>
    <xdr:pic>
      <xdr:nvPicPr>
        <xdr:cNvPr id="3" name="QR-Code 2" descr="https://www.destatis.de/DE/Methoden/Qualitaet/Qualitaetsberichte/Steuern/einfuehrung.html" title="QR-Code">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2244" t="12236" r="12492" b="12630"/>
        <a:stretch>
          <a:fillRect/>
        </a:stretch>
      </xdr:blipFill>
      <xdr:spPr bwMode="auto">
        <a:xfrm>
          <a:off x="5493543" y="1973035"/>
          <a:ext cx="612000" cy="6176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4981574</xdr:colOff>
      <xdr:row>3</xdr:row>
      <xdr:rowOff>9526</xdr:rowOff>
    </xdr:from>
    <xdr:to>
      <xdr:col>1</xdr:col>
      <xdr:colOff>5593574</xdr:colOff>
      <xdr:row>5</xdr:row>
      <xdr:rowOff>13971</xdr:rowOff>
    </xdr:to>
    <xdr:pic>
      <xdr:nvPicPr>
        <xdr:cNvPr id="2" name="QR-Code 1" descr="https://www.laiv-mv.de/Statistik/Zahlen-und-Fakten/Gesellschaft-&amp;-Staat/Steuern" title="QR-Code">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12245" t="12106" r="12492" b="12518"/>
        <a:stretch>
          <a:fillRect/>
        </a:stretch>
      </xdr:blipFill>
      <xdr:spPr bwMode="auto">
        <a:xfrm>
          <a:off x="5493543" y="848917"/>
          <a:ext cx="612000" cy="617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rafikDaten_9.1" displayName="GrafikDaten_9.1" ref="C21:E30" totalsRowShown="0" headerRowDxfId="296" dataDxfId="295">
  <autoFilter ref="C21:E30" xr:uid="{00000000-0009-0000-0100-000001000000}">
    <filterColumn colId="0" hiddenButton="1"/>
    <filterColumn colId="1" hiddenButton="1"/>
    <filterColumn colId="2" hiddenButton="1"/>
  </autoFilter>
  <tableColumns count="3">
    <tableColumn id="1" xr3:uid="{00000000-0010-0000-0000-000001000000}" name="Kreise" dataDxfId="294"/>
    <tableColumn id="2" xr3:uid="{00000000-0010-0000-0000-000002000000}" name="Umsatzsteuerpflichtige je 1.000 EW" dataDxfId="293"/>
    <tableColumn id="3" xr3:uid="{00000000-0010-0000-0000-000003000000}" name="Nachrichtlich: Bevölkerung am 31.12.2024" dataDxfId="292"/>
  </tableColumns>
  <tableStyleInfo name="GrafikDaten" showFirstColumn="1" showLastColumn="0" showRowStripes="0" showColumnStripes="0"/>
  <extLst>
    <ext xmlns:x14="http://schemas.microsoft.com/office/spreadsheetml/2009/9/main" uri="{504A1905-F514-4f6f-8877-14C23A59335A}">
      <x14:table altTextSummary="Tabelle mit einer Vorspalte und 2 Datenspalten"/>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GrafikDaten_9.4" displayName="GrafikDaten_9.4" ref="C44:E53" totalsRowShown="0" headerRowDxfId="291" dataDxfId="290">
  <autoFilter ref="C44:E53" xr:uid="{00000000-0009-0000-0100-000002000000}">
    <filterColumn colId="0" hiddenButton="1"/>
    <filterColumn colId="1" hiddenButton="1"/>
    <filterColumn colId="2" hiddenButton="1"/>
  </autoFilter>
  <tableColumns count="3">
    <tableColumn id="1" xr3:uid="{00000000-0010-0000-0100-000001000000}" name="Größenklasse des Gesamtbetrages" dataDxfId="289"/>
    <tableColumn id="2" xr3:uid="{00000000-0010-0000-0100-000002000000}" name="Steuerpflichtige (Insgesamt = 100 %)" dataDxfId="288"/>
    <tableColumn id="3" xr3:uid="{00000000-0010-0000-0100-000003000000}" name="Gesamtbetrag der Einkünfte (Insgesamt = 100 %)" dataDxfId="287"/>
  </tableColumns>
  <tableStyleInfo name="GrafikDaten" showFirstColumn="1" showLastColumn="0" showRowStripes="1" showColumnStripes="0"/>
  <extLst>
    <ext xmlns:x14="http://schemas.microsoft.com/office/spreadsheetml/2009/9/main" uri="{504A1905-F514-4f6f-8877-14C23A59335A}">
      <x14:table altTextSummary="Tabelle mit einer Vorspalte und 2 Datenspalten"/>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GrafikDaten_9.3" displayName="GrafikDaten_9.3" ref="C24:G31" totalsRowShown="0" headerRowDxfId="286" dataDxfId="285">
  <autoFilter ref="C24:G31" xr:uid="{00000000-0009-0000-0100-000005000000}">
    <filterColumn colId="0" hiddenButton="1"/>
    <filterColumn colId="1" hiddenButton="1"/>
    <filterColumn colId="2" hiddenButton="1"/>
    <filterColumn colId="3" hiddenButton="1"/>
    <filterColumn colId="4" hiddenButton="1"/>
  </autoFilter>
  <tableColumns count="5">
    <tableColumn id="1" xr3:uid="{00000000-0010-0000-0200-000001000000}" name="Jahr " dataDxfId="284"/>
    <tableColumn id="2" xr3:uid="{00000000-0010-0000-0200-000002000000}" name="Fälle Erwerb von Todes wegen" dataDxfId="283"/>
    <tableColumn id="3" xr3:uid="{00000000-0010-0000-0200-000003000000}" name="Beträge Erwerb von Todes wegen in Mill. EUR" dataDxfId="282"/>
    <tableColumn id="4" xr3:uid="{00000000-0010-0000-0200-000004000000}" name="Fälle Schenkungen" dataDxfId="281"/>
    <tableColumn id="5" xr3:uid="{00000000-0010-0000-0200-000005000000}" name="Beträge Schenkungen in Mill. EUR" dataDxfId="280"/>
  </tableColumns>
  <tableStyleInfo name="GrafikDaten" showFirstColumn="1" showLastColumn="0" showRowStripes="0" showColumnStripes="0"/>
  <extLst>
    <ext xmlns:x14="http://schemas.microsoft.com/office/spreadsheetml/2009/9/main" uri="{504A1905-F514-4f6f-8877-14C23A59335A}">
      <x14:table altTextSummary="Tabelle  mit einer Vorspalte und 4 Datenspalte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GrafikDaten_9.2" displayName="GrafikDaten_9.2" ref="C4:F13" totalsRowShown="0" headerRowDxfId="279" dataDxfId="278">
  <autoFilter ref="C4:F13" xr:uid="{00000000-0009-0000-0100-000006000000}">
    <filterColumn colId="0" hiddenButton="1"/>
    <filterColumn colId="1" hiddenButton="1"/>
    <filterColumn colId="2" hiddenButton="1"/>
    <filterColumn colId="3" hiddenButton="1"/>
  </autoFilter>
  <tableColumns count="4">
    <tableColumn id="1" xr3:uid="{00000000-0010-0000-0300-000001000000}" name="Jahr" dataDxfId="277"/>
    <tableColumn id="2" xr3:uid="{00000000-0010-0000-0300-000002000000}" name="Steuerpflichtige" dataDxfId="276"/>
    <tableColumn id="3" xr3:uid="{00000000-0010-0000-0300-000003000000}" name="Lieferungen und Leistungen in Mill. EUR" dataDxfId="275"/>
    <tableColumn id="4" xr3:uid="{00000000-0010-0000-0300-000004000000}" name="Umsatzsteuer vor Abzug in Mill. EUR" dataDxfId="274"/>
  </tableColumns>
  <tableStyleInfo name="GrafikDaten" showFirstColumn="1" showLastColumn="0" showRowStripes="0" showColumnStripes="0"/>
  <extLst>
    <ext xmlns:x14="http://schemas.microsoft.com/office/spreadsheetml/2009/9/main" uri="{504A1905-F514-4f6f-8877-14C23A59335A}">
      <x14:table altTextSummary="Tabelle mit einer Vorspalte und 3 Datenspalten"/>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4000000}" name="Tabelle_9.1" displayName="Tabelle_9.1" ref="A4:J45" totalsRowShown="0" headerRowDxfId="273" dataDxfId="271" headerRowBorderDxfId="272" tableBorderDxfId="270">
  <autoFilter ref="A4:J45" xr:uid="{00000000-0009-0000-0100-00000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400-000001000000}" name="Steuerart" dataDxfId="269"/>
    <tableColumn id="2" xr3:uid="{00000000-0010-0000-0400-000002000000}" name="1995 in_x000a_1.000 EUR" dataDxfId="268"/>
    <tableColumn id="3" xr3:uid="{00000000-0010-0000-0400-000003000000}" name="2005 in_x000a_1.000 EUR" dataDxfId="267"/>
    <tableColumn id="4" xr3:uid="{00000000-0010-0000-0400-000004000000}" name="2007 1) in_x000a_1.000 EUR" dataDxfId="266"/>
    <tableColumn id="5" xr3:uid="{00000000-0010-0000-0400-000005000000}" name="2010 in_x000a_1.000 EUR" dataDxfId="265"/>
    <tableColumn id="6" xr3:uid="{00000000-0010-0000-0400-000006000000}" name="2015 in_x000a_1.000 EUR" dataDxfId="264"/>
    <tableColumn id="7" xr3:uid="{00000000-0010-0000-0400-000007000000}" name="2020 in_x000a_1.000 EUR" dataDxfId="263"/>
    <tableColumn id="10" xr3:uid="{EFF05537-125E-496B-86BC-33ECAEB21925}" name="2023 in_x000a_1.000 EUR" dataDxfId="262"/>
    <tableColumn id="8" xr3:uid="{00000000-0010-0000-0400-000008000000}" name="2024 in_x000a_1.000 EUR" dataDxfId="261"/>
    <tableColumn id="9" xr3:uid="{00000000-0010-0000-0400-000009000000}" name="2025 in_x000a_1.000 EUR" dataDxfId="260"/>
  </tableColumns>
  <tableStyleInfo name="StatA Jahrbuch" showFirstColumn="1" showLastColumn="0" showRowStripes="0" showColumnStripes="0"/>
  <extLst>
    <ext xmlns:x14="http://schemas.microsoft.com/office/spreadsheetml/2009/9/main" uri="{504A1905-F514-4f6f-8877-14C23A59335A}">
      <x14:table altTextSummary="Tabelle mit einer Vorspalte und 8 Datenspalten"/>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GrafikDaten_9.5" displayName="GrafikDaten_9.5" ref="M27:R52" totalsRowShown="0" headerRowDxfId="259" dataDxfId="258">
  <autoFilter ref="M27:R52" xr:uid="{00000000-0009-0000-0100-00000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500-000001000000}" name="Jahr" dataDxfId="257"/>
    <tableColumn id="2" xr3:uid="{00000000-0010-0000-0500-000002000000}" name="Grundsteuer A" dataDxfId="256"/>
    <tableColumn id="3" xr3:uid="{00000000-0010-0000-0500-000003000000}" name="Grundsteuer B" dataDxfId="255"/>
    <tableColumn id="4" xr3:uid="{00000000-0010-0000-0500-000004000000}" name="Gewerbesteuer" dataDxfId="254"/>
    <tableColumn id="5" xr3:uid="{00000000-0010-0000-0500-000005000000}" name="Gemeindeanteil an der Einkommensteuer" dataDxfId="253"/>
    <tableColumn id="6" xr3:uid="{00000000-0010-0000-0500-000006000000}" name="Gemeindeanteil an der Umsatzsteuer" dataDxfId="252"/>
  </tableColumns>
  <tableStyleInfo name="GrafikDaten"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le_9.2.1" displayName="Tabelle_9.2.1" ref="A4:K24" totalsRowShown="0" headerRowDxfId="251" dataDxfId="249" headerRowBorderDxfId="250" tableBorderDxfId="248">
  <autoFilter ref="A4:K24" xr:uid="{00000000-0009-0000-0100-000007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0000000-0010-0000-0600-000001000000}" name="Merkmal" dataDxfId="247"/>
    <tableColumn id="2" xr3:uid="{00000000-0010-0000-0600-000002000000}" name="Einheit" dataDxfId="246"/>
    <tableColumn id="3" xr3:uid="{00000000-0010-0000-0600-000003000000}" name="Mecklen-_x000a_burg-Vor-_x000a_pommern" dataDxfId="245"/>
    <tableColumn id="4" xr3:uid="{00000000-0010-0000-0600-000004000000}" name="Kreisfreie_x000a_Stadt_x000a_Rostock" dataDxfId="244"/>
    <tableColumn id="5" xr3:uid="{00000000-0010-0000-0600-000005000000}" name="Kreisfreie_x000a_Stadt_x000a_Schwerin" dataDxfId="243"/>
    <tableColumn id="6" xr3:uid="{00000000-0010-0000-0600-000006000000}" name="Mecklen-_x000a_burgische_x000a_Seenplatte " dataDxfId="242"/>
    <tableColumn id="7" xr3:uid="{00000000-0010-0000-0600-000007000000}" name="Landkreis_x000a_Rostock" dataDxfId="241"/>
    <tableColumn id="8" xr3:uid="{00000000-0010-0000-0600-000008000000}" name="Vor-_x000a_pommern-_x000a_Rügen" dataDxfId="240"/>
    <tableColumn id="9" xr3:uid="{00000000-0010-0000-0600-000009000000}" name="Nordwest-_x000a_mecklen-_x000a_burg" dataDxfId="239"/>
    <tableColumn id="10" xr3:uid="{00000000-0010-0000-0600-00000A000000}" name="Vor-_x000a_pommern-_x000a_Greifswald" dataDxfId="238"/>
    <tableColumn id="11" xr3:uid="{00000000-0010-0000-0600-00000B000000}" name="Ludwigs-_x000a_lust-_x000a_Parchim" dataDxfId="237"/>
  </tableColumns>
  <tableStyleInfo name="StatA Jahrbuch" showFirstColumn="1" showLastColumn="0" showRowStripes="0" showColumnStripes="0"/>
  <extLst>
    <ext xmlns:x14="http://schemas.microsoft.com/office/spreadsheetml/2009/9/main" uri="{504A1905-F514-4f6f-8877-14C23A59335A}">
      <x14:table altTextSummary="Tabelle mit 2 Vorspalten und 9 Datenspalten"/>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le_9.2.2" displayName="Tabelle_9.2.2" ref="A4:D24" totalsRowShown="0" headerRowDxfId="236" headerRowBorderDxfId="235" tableBorderDxfId="234">
  <autoFilter ref="A4:D24" xr:uid="{00000000-0009-0000-0100-000008000000}">
    <filterColumn colId="0" hiddenButton="1"/>
    <filterColumn colId="1" hiddenButton="1"/>
    <filterColumn colId="2" hiddenButton="1"/>
    <filterColumn colId="3" hiddenButton="1"/>
  </autoFilter>
  <tableColumns count="4">
    <tableColumn id="1" xr3:uid="{00000000-0010-0000-0700-000001000000}" name="Merkmal" dataDxfId="233"/>
    <tableColumn id="2" xr3:uid="{00000000-0010-0000-0700-000002000000}" name="Einheit" dataDxfId="232"/>
    <tableColumn id="3" xr3:uid="{00000000-0010-0000-0700-000003000000}" name="50.000 _x000a_bis unter_x000a_100.000_x000a_Einwoh-_x000a_ner/innen" dataDxfId="231"/>
    <tableColumn id="4" xr3:uid="{00000000-0010-0000-0700-000004000000}" name="200.000_x000a_bis unter_x000a_500.000_x000a_Einwoh-_x000a_ner/innen" dataDxfId="230"/>
  </tableColumns>
  <tableStyleInfo name="StatA Jahrbuch" showFirstColumn="1" showLastColumn="0" showRowStripes="0" showColumnStripes="0"/>
  <extLst>
    <ext xmlns:x14="http://schemas.microsoft.com/office/spreadsheetml/2009/9/main" uri="{504A1905-F514-4f6f-8877-14C23A59335A}">
      <x14:table altTextSummary="Tabelle mit 2 Vorspalten und 2 Datenspalten"/>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Tabelle_9.2.3" displayName="Tabelle_9.2.3" ref="A28:I48" totalsRowShown="0" headerRowDxfId="229" dataDxfId="227" headerRowBorderDxfId="228" tableBorderDxfId="226">
  <autoFilter ref="A28:I48" xr:uid="{00000000-0009-0000-0100-00000B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xr3:uid="{00000000-0010-0000-0800-000001000000}" name="Merkmal" dataDxfId="225"/>
    <tableColumn id="2" xr3:uid="{00000000-0010-0000-0800-000002000000}" name="Einheit" dataDxfId="224"/>
    <tableColumn id="3" xr3:uid="{00000000-0010-0000-0800-000003000000}" name="Unter_x000a_1.000_x000a_Einwoh-_x000a_ner/innen" dataDxfId="223"/>
    <tableColumn id="4" xr3:uid="{00000000-0010-0000-0800-000004000000}" name="1.000 _x000a_bis unter_x000a_3.000_x000a_Einwoh-_x000a_ner/innen" dataDxfId="222"/>
    <tableColumn id="5" xr3:uid="{00000000-0010-0000-0800-000005000000}" name="3.000 _x000a_bis unter_x000a_5.000_x000a_Einwoh-_x000a_ner/innen" dataDxfId="221"/>
    <tableColumn id="6" xr3:uid="{00000000-0010-0000-0800-000006000000}" name="5.000_x000a_bis unter_x000a_10.000_x000a_Einwoh-_x000a_ner/innen" dataDxfId="220"/>
    <tableColumn id="7" xr3:uid="{00000000-0010-0000-0800-000007000000}" name="10.000 _x000a_bis unter_x000a_20.000_x000a_Einwoh-_x000a_ner/innen" dataDxfId="219"/>
    <tableColumn id="8" xr3:uid="{00000000-0010-0000-0800-000008000000}" name="20.000 _x000a_bis unter_x000a_50.000_x000a_Einwoh-_x000a_ner/innen" dataDxfId="218"/>
    <tableColumn id="9" xr3:uid="{00000000-0010-0000-0800-000009000000}" name="50.000 _x000a_bis unter_x000a_100.000_x000a_Einwoh-_x000a_ner/innen" dataDxfId="217"/>
  </tableColumns>
  <tableStyleInfo name="StatA Jahrbuch" showFirstColumn="1" showLastColumn="0" showRowStripes="0" showColumnStripes="0"/>
  <extLst>
    <ext xmlns:x14="http://schemas.microsoft.com/office/spreadsheetml/2009/9/main" uri="{504A1905-F514-4f6f-8877-14C23A59335A}">
      <x14:table altTextSummary="Tabelle mit 2 Vorspalten und 7 Datenspalten"/>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9000000}" name="GrafikDaten_9.6" displayName="GrafikDaten_9.6" ref="J15:M23" totalsRowShown="0" headerRowDxfId="216" dataDxfId="215">
  <autoFilter ref="J15:M23" xr:uid="{00000000-0009-0000-0100-000009000000}">
    <filterColumn colId="0" hiddenButton="1"/>
    <filterColumn colId="1" hiddenButton="1"/>
    <filterColumn colId="2" hiddenButton="1"/>
    <filterColumn colId="3" hiddenButton="1"/>
  </autoFilter>
  <tableColumns count="4">
    <tableColumn id="4" xr3:uid="{00000000-0010-0000-0900-000004000000}" name="Wirtschaftsgliederung" dataDxfId="214"/>
    <tableColumn id="1" xr3:uid="{00000000-0010-0000-0900-000001000000}" name="Nr. der Klassifikation" dataDxfId="213"/>
    <tableColumn id="2" xr3:uid="{00000000-0010-0000-0900-000002000000}" name="Steuerpflichtige (Insgesamt = 100 %)" dataDxfId="212"/>
    <tableColumn id="3" xr3:uid="{00000000-0010-0000-0900-000003000000}" name="Lieferungen und Leistungen (Insgesamt = 100 %)" dataDxfId="211"/>
  </tableColumns>
  <tableStyleInfo name="GrafikDaten" showFirstColumn="1" showLastColumn="0" showRowStripes="0" showColumnStripes="0"/>
  <extLst>
    <ext xmlns:x14="http://schemas.microsoft.com/office/spreadsheetml/2009/9/main" uri="{504A1905-F514-4f6f-8877-14C23A59335A}">
      <x14:table altTextSummary="Tabelle mit 2 Vorspalten und 2 Datenspalten"/>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A000000}" name="Tabelle_9.3.1" displayName="Tabelle_9.3.1" ref="A4:H12" totalsRowShown="0" headerRowDxfId="210" dataDxfId="208" headerRowBorderDxfId="209" tableBorderDxfId="207">
  <autoFilter ref="A4:H12" xr:uid="{00000000-0009-0000-0100-00000E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2" xr3:uid="{00000000-0010-0000-0A00-000002000000}" name="Merkmal" dataDxfId="206"/>
    <tableColumn id="3" xr3:uid="{00000000-0010-0000-0A00-000003000000}" name="Einheit" dataDxfId="205"/>
    <tableColumn id="4" xr3:uid="{00000000-0010-0000-0A00-000004000000}" name="2000" dataDxfId="204"/>
    <tableColumn id="5" xr3:uid="{00000000-0010-0000-0A00-000005000000}" name="2010" dataDxfId="203"/>
    <tableColumn id="6" xr3:uid="{00000000-0010-0000-0A00-000006000000}" name="2015" dataDxfId="202"/>
    <tableColumn id="7" xr3:uid="{00000000-0010-0000-0A00-000007000000}" name="2020" dataDxfId="201"/>
    <tableColumn id="8" xr3:uid="{00000000-0010-0000-0A00-000008000000}" name="2023" dataDxfId="200"/>
    <tableColumn id="9" xr3:uid="{00000000-0010-0000-0A00-000009000000}" name="2024" dataDxfId="199"/>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0B000000}" name="Tabelle_9.3.2" displayName="Tabelle_9.3.2" ref="A5:G54" totalsRowShown="0" headerRowDxfId="198" dataDxfId="0" headerRowBorderDxfId="197" tableBorderDxfId="196">
  <autoFilter ref="A5:G54" xr:uid="{00000000-0009-0000-0100-000019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B00-000001000000}" name="Merkmal" dataDxfId="7"/>
    <tableColumn id="2" xr3:uid="{00000000-0010-0000-0B00-000002000000}" name="Steuer-_x000a_pflich-_x000a_tige 9)" dataDxfId="6"/>
    <tableColumn id="3" xr3:uid="{00000000-0010-0000-0B00-000003000000}" name="Steuerbarer_x000a_Umsatz aus_x000a_Lieferungen_x000a_und Leis-_x000a_tungen 8) _x000a__x000a__x000a__x000a_in_x000a_1.000 EUR" dataDxfId="5"/>
    <tableColumn id="4" xr3:uid="{00000000-0010-0000-0B00-000004000000}" name="Steuerbarer_x000a_Umsatz_x000a_inner-_x000a_gemein-_x000a_schaftlicher_x000a_Erwerbe _x000a__x000a__x000a_in_x000a_1.000 EUR" dataDxfId="4"/>
    <tableColumn id="5" xr3:uid="{00000000-0010-0000-0B00-000005000000}" name="Umsatz-_x000a_steuer vor_x000a_Abzug der_x000a_Vorsteuer-_x000a_beträge für _x000a_Lieferungen_x000a_und Leis-_x000a_tungen_x000a_in_x000a_1.000 EUR" dataDxfId="3"/>
    <tableColumn id="6" xr3:uid="{00000000-0010-0000-0B00-000006000000}" name="Abziehbare_x000a_Vorsteuer-_x000a_beträge _x000a__x000a__x000a__x000a__x000a__x000a_in_x000a_1.000 EUR" dataDxfId="2"/>
    <tableColumn id="7" xr3:uid="{00000000-0010-0000-0B00-000007000000}" name="Umsatz-_x000a_steuer-_x000a_Voraus-_x000a_zahlung _x000a__x000a__x000a__x000a__x000a_in_x000a_1.000 EUR" dataDxfId="1"/>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0C000000}" name="Tabelle_9.3.3" displayName="Tabelle_9.3.3" ref="A4:J24" totalsRowShown="0" headerRowDxfId="195" dataDxfId="193" headerRowBorderDxfId="194" tableBorderDxfId="192">
  <autoFilter ref="A4:J24" xr:uid="{00000000-0009-0000-0100-000016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0C00-000001000000}" name="Merkmal" dataDxfId="191"/>
    <tableColumn id="2" xr3:uid="{00000000-0010-0000-0C00-000002000000}" name="Mecklen-_x000a_burg-Vor-_x000a_pommern " dataDxfId="190"/>
    <tableColumn id="3" xr3:uid="{00000000-0010-0000-0C00-000003000000}" name="Kreisfreie_x000a_Stadt_x000a_Rostock" dataDxfId="189"/>
    <tableColumn id="4" xr3:uid="{00000000-0010-0000-0C00-000004000000}" name="Kreisfreie_x000a_Stadt_x000a_Schwerin" dataDxfId="188"/>
    <tableColumn id="5" xr3:uid="{00000000-0010-0000-0C00-000005000000}" name="Mecklen-_x000a_burgische_x000a_Seenplatte " dataDxfId="187"/>
    <tableColumn id="6" xr3:uid="{00000000-0010-0000-0C00-000006000000}" name="Landkreis_x000a_Rostock" dataDxfId="186"/>
    <tableColumn id="7" xr3:uid="{00000000-0010-0000-0C00-000007000000}" name="Vor-_x000a_pommern-_x000a_Rügen" dataDxfId="185"/>
    <tableColumn id="8" xr3:uid="{00000000-0010-0000-0C00-000008000000}" name="Nordwest-_x000a_mecklen-_x000a_burg" dataDxfId="184"/>
    <tableColumn id="9" xr3:uid="{00000000-0010-0000-0C00-000009000000}" name="Vor-_x000a_pommern-_x000a_Greifswald" dataDxfId="183"/>
    <tableColumn id="10" xr3:uid="{00000000-0010-0000-0C00-00000A000000}" name="Ludwigs-_x000a_lust-_x000a_Parchim" dataDxfId="182"/>
  </tableColumns>
  <tableStyleInfo name="StatA Jahrbuch" showFirstColumn="1" showLastColumn="0" showRowStripes="0" showColumnStripes="0"/>
  <extLst>
    <ext xmlns:x14="http://schemas.microsoft.com/office/spreadsheetml/2009/9/main" uri="{504A1905-F514-4f6f-8877-14C23A59335A}">
      <x14:table altTextSummary="Tabelle mit einer Vorspalte und 9 Datenspalten"/>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D000000}" name="Tabelle_9.4.1" displayName="Tabelle_9.4.1" ref="A5:G55" totalsRowShown="0" headerRowDxfId="181" dataDxfId="179" headerRowBorderDxfId="180" tableBorderDxfId="178">
  <autoFilter ref="A5:G55" xr:uid="{00000000-0009-0000-0100-00001B000000}">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00000000-0010-0000-0D00-000001000000}" name="Merkmal" dataDxfId="177"/>
    <tableColumn id="2" xr3:uid="{00000000-0010-0000-0D00-000002000000}" name="Steuer-_x000a_pflichtige" dataDxfId="176"/>
    <tableColumn id="3" xr3:uid="{00000000-0010-0000-0D00-000003000000}" name="Steuerbarer_x000a_Umsatz aus_x000a_Lieferungen_x000a_und Leis-_x000a_tungen 8) _x000a__x000a__x000a__x000a_in_x000a_1.000 EUR" dataDxfId="175"/>
    <tableColumn id="4" xr3:uid="{00000000-0010-0000-0D00-000004000000}" name="Steuerbarer_x000a_Umsatz_x000a_innergemein-_x000a_schaftlicher_x000a_Erwerbe _x000a__x000a__x000a__x000a_in_x000a_1.000 EUR" dataDxfId="174"/>
    <tableColumn id="5" xr3:uid="{00000000-0010-0000-0D00-000005000000}" name="Umsatz-_x000a_steuer vor_x000a_Abzug der_x000a_Vorsteuer-_x000a_beträge für_x000a_Lieferungen_x000a_und Leis-_x000a_tungen_x000a_in_x000a_1.000 EUR" dataDxfId="173"/>
    <tableColumn id="6" xr3:uid="{00000000-0010-0000-0D00-000006000000}" name="Abziehbare_x000a_Vorsteuer-_x000a_beträge ein-_x000a_schl. Berich-_x000a_tigung _x000a__x000a__x000a__x000a_in_x000a_1.000 EUR" dataDxfId="172"/>
    <tableColumn id="7" xr3:uid="{00000000-0010-0000-0D00-000007000000}" name="Verbleiben-_x000a_de Umsatz-_x000a_steuer/Über-_x000a_schuss _x000a__x000a__x000a__x000a__x000a_in_x000a_1.000 EUR" dataDxfId="171"/>
  </tableColumns>
  <tableStyleInfo name="StatA Jahrbuch" showFirstColumn="1" showLastColumn="0" showRowStripes="0" showColumnStripes="0"/>
  <extLst>
    <ext xmlns:x14="http://schemas.microsoft.com/office/spreadsheetml/2009/9/main" uri="{504A1905-F514-4f6f-8877-14C23A59335A}">
      <x14:table altTextSummary="Tabelle mit einer Vorspalte und 6 Datenspalten"/>
    </ext>
  </extLst>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E000000}" name="GrafikDaten_9.7" displayName="GrafikDaten_9.7" ref="H39:I46" totalsRowShown="0" headerRowDxfId="170" dataDxfId="169">
  <autoFilter ref="H39:I46" xr:uid="{00000000-0009-0000-0100-00000A000000}">
    <filterColumn colId="0" hiddenButton="1"/>
    <filterColumn colId="1" hiddenButton="1"/>
  </autoFilter>
  <tableColumns count="2">
    <tableColumn id="1" xr3:uid="{00000000-0010-0000-0E00-000001000000}" name="Art der überwiegenden Einkünfte" dataDxfId="168"/>
    <tableColumn id="2" xr3:uid="{00000000-0010-0000-0E00-000002000000}" name="Steuerpflichtige (Insgesamt = 100 %)" dataDxfId="167">
      <calculatedColumnFormula>B28*100/$B$5</calculatedColumnFormula>
    </tableColumn>
  </tableColumns>
  <tableStyleInfo name="GrafikDaten" showFirstColumn="1" showLastColumn="0" showRowStripes="0" showColumnStripes="0"/>
  <extLst>
    <ext xmlns:x14="http://schemas.microsoft.com/office/spreadsheetml/2009/9/main" uri="{504A1905-F514-4f6f-8877-14C23A59335A}">
      <x14:table altTextSummary="Tabelle mit einer Vorspalte und einer Datenspalte"/>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F000000}" name="Tabelle_9.5.1" displayName="Tabelle_9.5.1" ref="A4:F36" totalsRowShown="0" headerRowDxfId="166" dataDxfId="164" headerRowBorderDxfId="165" tableBorderDxfId="163">
  <autoFilter ref="A4:F36" xr:uid="{00000000-0009-0000-0100-000011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0F00-000001000000}" name="Merkmal" dataDxfId="162"/>
    <tableColumn id="2" xr3:uid="{00000000-0010-0000-0F00-000002000000}" name="Steuer-_x000a_pflichtige" dataDxfId="161"/>
    <tableColumn id="3" xr3:uid="{00000000-0010-0000-0F00-000003000000}" name="Gesamtbetrag_x000a_der Einkünfte _x000a__x000a__x000a__x000a_in 1.000 EUR" dataDxfId="160"/>
    <tableColumn id="4" xr3:uid="{00000000-0010-0000-0F00-000004000000}" name="Gesamtbetrag_x000a_der Einkünfte_x000a_je Steuerpflich-_x000a_tiger/Steuer-_x000a_pflichtigen_x000a_in EUR" dataDxfId="159"/>
    <tableColumn id="5" xr3:uid="{00000000-0010-0000-0F00-000005000000}" name="Zu_x000a_versteuerndes_x000a_Einkommen_x000a__x000a__x000a_in 1.000 EUR" dataDxfId="158"/>
    <tableColumn id="6" xr3:uid="{00000000-0010-0000-0F00-000006000000}" name="Festzusetzende_x000a_Einkommen-_x000a_steuer/Jahres-_x000a_lohnsteuer 10) _x000a__x000a_in 1.000 EUR" dataDxfId="157"/>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0000000}" name="Tabelle_9.6.1" displayName="Tabelle_9.6.1" ref="A4:J20" totalsRowShown="0" headerRowDxfId="156" dataDxfId="154" headerRowBorderDxfId="155" tableBorderDxfId="153">
  <autoFilter ref="A4:J20" xr:uid="{00000000-0009-0000-0100-000012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00000000-0010-0000-1000-000001000000}" name="Merkmal" dataDxfId="152"/>
    <tableColumn id="2" xr3:uid="{00000000-0010-0000-1000-000002000000}" name="Einheit" dataDxfId="151"/>
    <tableColumn id="3" xr3:uid="{00000000-0010-0000-1000-000003000000}" name="Einkünfte_x000a_insge-_x000a_samt 11)" dataDxfId="150"/>
    <tableColumn id="4" xr3:uid="{00000000-0010-0000-1000-000004000000}" name=" Verlustfälle_x000a_von _x000a_weniger_x000a_als_x000a_‑500.000_x000a_EUR" dataDxfId="149"/>
    <tableColumn id="5" xr3:uid="{00000000-0010-0000-1000-000005000000}" name="Verlustfälle_x000a_von_x000a_‑500.000_x000a_bis unter_x000a_‑250.000_x000a_EUR" dataDxfId="148"/>
    <tableColumn id="6" xr3:uid="{00000000-0010-0000-1000-000006000000}" name="Verlustfälle_x000a_von_x000a_‑250.000_x000a_bis unter_x000a_‑100.000_x000a_EUR" dataDxfId="147"/>
    <tableColumn id="7" xr3:uid="{00000000-0010-0000-1000-000007000000}" name="Verlustfälle_x000a_von_x000a_‑100.000_x000a_bis unter_x000a_‑50.000_x000a_EUR" dataDxfId="146"/>
    <tableColumn id="8" xr3:uid="{00000000-0010-0000-1000-000008000000}" name="Verlustfälle_x000a_von_x000a_‑50.000_x000a_bis unter_x000a_‑25.000_x000a_EUR" dataDxfId="145"/>
    <tableColumn id="9" xr3:uid="{00000000-0010-0000-1000-000009000000}" name="Verlustfälle_x000a_von_x000a_‑25.000_x000a_bis unter_x000a_‑10.000_x000a_EUR" dataDxfId="144"/>
    <tableColumn id="10" xr3:uid="{00000000-0010-0000-1000-00000A000000}" name="Verlustfälle_x000a_von_x000a_‑10.000_x000a_bis unter_x000a_0_x000a_EUR" dataDxfId="143"/>
  </tableColumns>
  <tableStyleInfo name="StatA Jahrbuch" showFirstColumn="1" showLastColumn="0" showRowStripes="0" showColumnStripes="0"/>
  <extLst>
    <ext xmlns:x14="http://schemas.microsoft.com/office/spreadsheetml/2009/9/main" uri="{504A1905-F514-4f6f-8877-14C23A59335A}">
      <x14:table altTextSummary="Tabelle mit 2 Vorspalten und 8 Datenspalten"/>
    </ext>
  </extLst>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1000000}" name="Tabelle_9.6.2" displayName="Tabelle_9.6.2" ref="A4:N20" totalsRowShown="0" headerRowDxfId="142" dataDxfId="140" headerRowBorderDxfId="141" tableBorderDxfId="139">
  <autoFilter ref="A4:N20" xr:uid="{00000000-0009-0000-0100-00001300000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00000000-0010-0000-1100-000001000000}" name="Merkmal" dataDxfId="138"/>
    <tableColumn id="2" xr3:uid="{00000000-0010-0000-1100-000002000000}" name="Einheit" dataDxfId="137"/>
    <tableColumn id="3" xr3:uid="{00000000-0010-0000-1100-000003000000}" name="Einkünfte_x000a_insge-_x000a_samt 11)" dataDxfId="136"/>
    <tableColumn id="4" xr3:uid="{00000000-0010-0000-1100-000004000000}" name="Gewinn-_x000a_fälle _x000a_von _x000a_0 _x000a_bis _x000a_unter_x000a_2.500_x000a_EUR" dataDxfId="135"/>
    <tableColumn id="5" xr3:uid="{00000000-0010-0000-1100-000005000000}" name="Gewinn-_x000a_fälle _x000a_von _x000a_2.500 _x000a_bis _x000a_unter_x000a_5.000_x000a_EUR" dataDxfId="134"/>
    <tableColumn id="6" xr3:uid="{00000000-0010-0000-1100-000006000000}" name="Gewinn-_x000a_fälle _x000a_von_x000a_5.000_x000a_bis _x000a_unter_x000a_10.000_x000a_EUR" dataDxfId="133"/>
    <tableColumn id="7" xr3:uid="{00000000-0010-0000-1100-000007000000}" name="Gewinn-_x000a_fälle _x000a_von_x000a_10.000_x000a_bis _x000a_unter_x000a_15.000_x000a_EUR" dataDxfId="132"/>
    <tableColumn id="8" xr3:uid="{00000000-0010-0000-1100-000008000000}" name="Gewinn-_x000a_fälle _x000a_von_x000a_15.000_x000a_bis _x000a_unter_x000a_25.000_x000a_EUR" dataDxfId="131"/>
    <tableColumn id="9" xr3:uid="{00000000-0010-0000-1100-000009000000}" name="Gewinn-_x000a_fälle _x000a_von_x000a_25.000_x000a_bis unter_x000a_50.000_x000a_EUR" dataDxfId="130"/>
    <tableColumn id="10" xr3:uid="{00000000-0010-0000-1100-00000A000000}" name="Gewinn-_x000a_fälle _x000a_von_x000a_50.000_x000a_bis _x000a_unter_x000a_100.000_x000a_EUR" dataDxfId="129"/>
    <tableColumn id="11" xr3:uid="{00000000-0010-0000-1100-00000B000000}" name="Gewinn-_x000a_fälle _x000a_von_x000a_100.000_x000a_bis _x000a_unter_x000a_250.000_x000a_EUR" dataDxfId="128"/>
    <tableColumn id="12" xr3:uid="{00000000-0010-0000-1100-00000C000000}" name="Gewinn-_x000a_fälle _x000a_von_x000a_250.000_x000a_bis _x000a_unter_x000a_1 Mill._x000a_EUR" dataDxfId="127"/>
    <tableColumn id="13" xr3:uid="{00000000-0010-0000-1100-00000D000000}" name="Gewinn-_x000a_fälle _x000a_von_x000a_1 Mill._x000a_bis _x000a_unter_x000a_5 Mill._x000a_EUR" dataDxfId="126"/>
    <tableColumn id="18" xr3:uid="{00000000-0010-0000-1100-000012000000}" name="Gewinn-_x000a_fälle_x000a_von_x000a_5 Mill._x000a_EUR _x000a_und_x000a_mehr" dataDxfId="125"/>
  </tableColumns>
  <tableStyleInfo name="StatA Jahrbuch" showFirstColumn="1" showLastColumn="0" showRowStripes="0" showColumnStripes="0"/>
  <extLst>
    <ext xmlns:x14="http://schemas.microsoft.com/office/spreadsheetml/2009/9/main" uri="{504A1905-F514-4f6f-8877-14C23A59335A}">
      <x14:table altTextSummary="Tabelle mit 2 Vorspalten und 12 Datenspalten"/>
    </ext>
  </extLst>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2000000}" name="Tabelle_9.7.1" displayName="Tabelle_9.7.1" ref="A4:F43" totalsRowShown="0" headerRowDxfId="124" dataDxfId="122" headerRowBorderDxfId="123" tableBorderDxfId="121">
  <autoFilter ref="A4:F43" xr:uid="{00000000-0009-0000-0100-000014000000}">
    <filterColumn colId="0" hiddenButton="1"/>
    <filterColumn colId="1" hiddenButton="1"/>
    <filterColumn colId="2" hiddenButton="1"/>
    <filterColumn colId="3" hiddenButton="1"/>
    <filterColumn colId="4" hiddenButton="1"/>
    <filterColumn colId="5" hiddenButton="1"/>
  </autoFilter>
  <tableColumns count="6">
    <tableColumn id="1" xr3:uid="{00000000-0010-0000-1200-000001000000}" name="Merkmal" dataDxfId="120"/>
    <tableColumn id="2" xr3:uid="{00000000-0010-0000-1200-000002000000}" name="Steuer-_x000a_pflichtige 13)" dataDxfId="119"/>
    <tableColumn id="3" xr3:uid="{00000000-0010-0000-1200-000003000000}" name="Gesamtbetrag_x000a_der Einkünfte _x000a__x000a__x000a_in 1.000 EUR" dataDxfId="118"/>
    <tableColumn id="4" xr3:uid="{00000000-0010-0000-1200-000004000000}" name="Zu_x000a_versteuerndes_x000a_Einkommen _x000a__x000a_in 1.000 EUR" dataDxfId="117"/>
    <tableColumn id="5" xr3:uid="{00000000-0010-0000-1200-000005000000}" name="Festgesetzte_x000a_Körperschaft-_x000a_steuer _x000a__x000a_in 1.000 EUR" dataDxfId="116"/>
    <tableColumn id="6" xr3:uid="{00000000-0010-0000-1200-000006000000}" name="Verbleibender_x000a_Verlustvortrag_x000a_zum 31.12. des_x000a_Berichtsjahres_x000a_in 1.000 EUR" dataDxfId="115"/>
  </tableColumns>
  <tableStyleInfo name="StatA Jahrbuch" showFirstColumn="1" showLastColumn="0" showRowStripes="0" showColumnStripes="0"/>
  <extLst>
    <ext xmlns:x14="http://schemas.microsoft.com/office/spreadsheetml/2009/9/main" uri="{504A1905-F514-4f6f-8877-14C23A59335A}">
      <x14:table altTextSummary="Tabelle mit einer Vorspalte und 5 Datenspalten"/>
    </ext>
  </extLst>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3000000}" name="Tabelle_9.8.1" displayName="Tabelle_9.8.1" ref="A5:H34" totalsRowShown="0" headerRowDxfId="114" dataDxfId="112" headerRowBorderDxfId="113" tableBorderDxfId="111">
  <autoFilter ref="A5:H34" xr:uid="{00000000-0009-0000-0100-00001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300-000001000000}" name="Merkmal" dataDxfId="110"/>
    <tableColumn id="2" xr3:uid="{00000000-0010-0000-1300-000002000000}" name="Steuer-_x000a_pflichtige_x000a_Gewerbe-_x000a_betriebe 14)" dataDxfId="109"/>
    <tableColumn id="3" xr3:uid="{00000000-0010-0000-1300-000003000000}" name="Gewinn _x000a__x000a__x000a__x000a_in_x000a_1.000 EUR" dataDxfId="108"/>
    <tableColumn id="4" xr3:uid="{00000000-0010-0000-1300-000004000000}" name="Verlust _x000a__x000a__x000a__x000a_in_x000a_1.000 EUR" dataDxfId="107"/>
    <tableColumn id="5" xr3:uid="{00000000-0010-0000-1300-000005000000}" name="Verlust-_x000a_verbrauch _x000a__x000a__x000a_in_x000a_1.000 EUR" dataDxfId="106"/>
    <tableColumn id="6" xr3:uid="{00000000-0010-0000-1300-000006000000}" name="Abge-_x000a_rundeter_x000a_Gewerbe-_x000a_ertrag _x000a_in_x000a_1.000 EUR" dataDxfId="105"/>
    <tableColumn id="7" xr3:uid="{00000000-0010-0000-1300-000007000000}" name="Frei-_x000a_betrag _x000a__x000a__x000a_in_x000a_1.000 EUR" dataDxfId="104"/>
    <tableColumn id="8" xr3:uid="{00000000-0010-0000-1300-000008000000}" name="Steuer-_x000a_mess-_x000a_betrag _x000a__x000a_in_x000a_1.000 EUR" dataDxfId="103"/>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4000000}" name="Tabelle_9.8.2" displayName="Tabelle_9.8.2" ref="A5:H45" totalsRowShown="0" headerRowDxfId="102" dataDxfId="100" headerRowBorderDxfId="101" tableBorderDxfId="99">
  <autoFilter ref="A5:H45" xr:uid="{00000000-0009-0000-0100-00001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400-000001000000}" name="Merkmal" dataDxfId="98"/>
    <tableColumn id="2" xr3:uid="{00000000-0010-0000-1400-000002000000}" name="Steuer-_x000a_pflichtige_x000a_Gewerbe-_x000a_betriebe 14)" dataDxfId="97"/>
    <tableColumn id="3" xr3:uid="{00000000-0010-0000-1400-000003000000}" name="Gewinn _x000a__x000a__x000a__x000a_in_x000a_1.000 EUR" dataDxfId="96"/>
    <tableColumn id="4" xr3:uid="{00000000-0010-0000-1400-000004000000}" name="Verlust _x000a__x000a__x000a__x000a_in_x000a_1.000 EUR" dataDxfId="95"/>
    <tableColumn id="5" xr3:uid="{00000000-0010-0000-1400-000005000000}" name="Verlust-_x000a_verbrauch _x000a__x000a__x000a_in_x000a_1.000 EUR" dataDxfId="94"/>
    <tableColumn id="6" xr3:uid="{00000000-0010-0000-1400-000006000000}" name="Abge-_x000a_rundeter_x000a_Gewerbe-_x000a_ertrag _x000a_in_x000a_1.000 EUR" dataDxfId="93"/>
    <tableColumn id="7" xr3:uid="{00000000-0010-0000-1400-000007000000}" name="Frei-_x000a_betrag _x000a__x000a__x000a_in_x000a_1.000 EUR" dataDxfId="92"/>
    <tableColumn id="8" xr3:uid="{00000000-0010-0000-1400-000008000000}" name="Steuer-_x000a_mess-_x000a_betrag _x000a__x000a_in_x000a_1.000 EUR" dataDxfId="91"/>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15000000}" name="Tabelle_9.9.1" displayName="Tabelle_9.9.1" ref="A4:H13" totalsRowShown="0" headerRowDxfId="90" dataDxfId="88" headerRowBorderDxfId="89" tableBorderDxfId="87">
  <autoFilter ref="A4:H13" xr:uid="{00000000-0009-0000-0100-00000D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500-000001000000}" name="Merkmal" dataDxfId="86" dataCellStyle="JB Hoerhilfe"/>
    <tableColumn id="2" xr3:uid="{00000000-0010-0000-1500-000002000000}" name="Einheit" dataDxfId="85"/>
    <tableColumn id="3" xr3:uid="{00000000-0010-0000-1500-000003000000}" name="2010" dataDxfId="84"/>
    <tableColumn id="4" xr3:uid="{00000000-0010-0000-1500-000004000000}" name="2015" dataDxfId="83"/>
    <tableColumn id="5" xr3:uid="{00000000-0010-0000-1500-000005000000}" name="2020" dataDxfId="82"/>
    <tableColumn id="6" xr3:uid="{00000000-0010-0000-1500-000006000000}" name="2023" dataDxfId="81"/>
    <tableColumn id="7" xr3:uid="{00000000-0010-0000-1500-000007000000}" name="2024" dataDxfId="80"/>
    <tableColumn id="8" xr3:uid="{00000000-0010-0000-1500-000008000000}" name="2025" dataDxfId="79"/>
  </tableColumns>
  <tableStyleInfo name="StatA Jahrbuch" showFirstColumn="1" showLastColumn="0" showRowStripes="0" showColumnStripes="0"/>
  <extLst>
    <ext xmlns:x14="http://schemas.microsoft.com/office/spreadsheetml/2009/9/main" uri="{504A1905-F514-4f6f-8877-14C23A59335A}">
      <x14:table altTextSummary="Tabelle mit 2 Vorspalten und 6 Datenspalten"/>
    </ext>
  </extLst>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16000000}" name="Tabelle_9.9.2" displayName="Tabelle_9.9.2" ref="A17:H39" totalsRowShown="0" headerRowDxfId="78" dataDxfId="76" headerRowBorderDxfId="77" tableBorderDxfId="75">
  <autoFilter ref="A17:H39" xr:uid="{00000000-0009-0000-0100-00000C000000}">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00000000-0010-0000-1600-000001000000}" name="Reinnachlass_x000a_von ... bis unter ... EUR 17)" dataDxfId="74"/>
    <tableColumn id="2" xr3:uid="{00000000-0010-0000-1600-000002000000}" name="Nachlassgegenstände_x000a_Vermögensarten..." dataDxfId="73"/>
    <tableColumn id="3" xr3:uid="{00000000-0010-0000-1600-000003000000}" name="…land- und_x000a_forstwirt-_x000a_schaftliches_x000a_Vermögen" dataDxfId="72"/>
    <tableColumn id="4" xr3:uid="{00000000-0010-0000-1600-000004000000}" name="...Grund-_x000a_vermögen" dataDxfId="71"/>
    <tableColumn id="5" xr3:uid="{00000000-0010-0000-1600-000005000000}" name="...Betriebs-_x000a_vermögen" dataDxfId="70"/>
    <tableColumn id="6" xr3:uid="{00000000-0010-0000-1600-000006000000}" name="..übriges_x000a_Vermögen" dataDxfId="69"/>
    <tableColumn id="7" xr3:uid="{00000000-0010-0000-1600-000007000000}" name="Nachlass-_x000a_verbindlich-_x000a_keiten" dataDxfId="68"/>
    <tableColumn id="8" xr3:uid="{00000000-0010-0000-1600-000008000000}" name="Rein-_x000a_nachlass" dataDxfId="67"/>
  </tableColumns>
  <tableStyleInfo name="StatA Jahrbuch" showFirstColumn="1" showLastColumn="0" showRowStripes="0" showColumnStripes="0"/>
  <extLst>
    <ext xmlns:x14="http://schemas.microsoft.com/office/spreadsheetml/2009/9/main" uri="{504A1905-F514-4f6f-8877-14C23A59335A}">
      <x14:table altTextSummary="Tabelle mit einer Vorspalte und 7 Datenspalten"/>
    </ext>
  </extLst>
</table>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3.bin"/><Relationship Id="rId5" Type="http://schemas.openxmlformats.org/officeDocument/2006/relationships/table" Target="../tables/table4.xml"/><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1.v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2.xml"/><Relationship Id="rId5" Type="http://schemas.openxmlformats.org/officeDocument/2006/relationships/table" Target="../tables/table7.xml"/><Relationship Id="rId4" Type="http://schemas.openxmlformats.org/officeDocument/2006/relationships/table" Target="../tables/table6.xml"/></Relationships>
</file>

<file path=xl/worksheets/_rels/sheet7.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3.vml"/><Relationship Id="rId1" Type="http://schemas.openxmlformats.org/officeDocument/2006/relationships/printerSettings" Target="../printerSettings/printerSettings7.bin"/><Relationship Id="rId5" Type="http://schemas.openxmlformats.org/officeDocument/2006/relationships/comments" Target="../comments3.xml"/><Relationship Id="rId4" Type="http://schemas.openxmlformats.org/officeDocument/2006/relationships/table" Target="../tables/table9.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8.bin"/><Relationship Id="rId6" Type="http://schemas.openxmlformats.org/officeDocument/2006/relationships/comments" Target="../comments4.xml"/><Relationship Id="rId5" Type="http://schemas.openxmlformats.org/officeDocument/2006/relationships/table" Target="../tables/table11.xml"/><Relationship Id="rId4" Type="http://schemas.openxmlformats.org/officeDocument/2006/relationships/table" Target="../tables/table10.xml"/></Relationships>
</file>

<file path=xl/worksheets/_rels/sheet9.xml.rels><?xml version="1.0" encoding="UTF-8" standalone="yes"?>
<Relationships xmlns="http://schemas.openxmlformats.org/package/2006/relationships"><Relationship Id="rId3" Type="http://schemas.openxmlformats.org/officeDocument/2006/relationships/table" Target="../tables/table12.xml"/><Relationship Id="rId2" Type="http://schemas.openxmlformats.org/officeDocument/2006/relationships/vmlDrawing" Target="../drawings/vmlDrawing5.vml"/><Relationship Id="rId1" Type="http://schemas.openxmlformats.org/officeDocument/2006/relationships/printerSettings" Target="../printerSettings/printerSettings9.bin"/><Relationship Id="rId4" Type="http://schemas.openxmlformats.org/officeDocument/2006/relationships/comments" Target="../comments5.xml"/></Relationships>
</file>

<file path=xl/worksheets/_rels/sheet10.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vmlDrawing" Target="../drawings/vmlDrawing6.vml"/><Relationship Id="rId1" Type="http://schemas.openxmlformats.org/officeDocument/2006/relationships/printerSettings" Target="../printerSettings/printerSettings10.bin"/><Relationship Id="rId4" Type="http://schemas.openxmlformats.org/officeDocument/2006/relationships/comments" Target="../comments6.xml"/></Relationships>
</file>

<file path=xl/worksheets/_rels/sheet11.xml.rels><?xml version="1.0" encoding="UTF-8" standalone="yes"?>
<Relationships xmlns="http://schemas.openxmlformats.org/package/2006/relationships"><Relationship Id="rId3" Type="http://schemas.openxmlformats.org/officeDocument/2006/relationships/table" Target="../tables/table14.xml"/><Relationship Id="rId2" Type="http://schemas.openxmlformats.org/officeDocument/2006/relationships/vmlDrawing" Target="../drawings/vmlDrawing7.vml"/><Relationship Id="rId1" Type="http://schemas.openxmlformats.org/officeDocument/2006/relationships/printerSettings" Target="../printerSettings/printerSettings11.bin"/><Relationship Id="rId4" Type="http://schemas.openxmlformats.org/officeDocument/2006/relationships/comments" Target="../comments7.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6" Type="http://schemas.openxmlformats.org/officeDocument/2006/relationships/comments" Target="../comments8.xml"/><Relationship Id="rId5" Type="http://schemas.openxmlformats.org/officeDocument/2006/relationships/table" Target="../tables/table16.xml"/><Relationship Id="rId4" Type="http://schemas.openxmlformats.org/officeDocument/2006/relationships/table" Target="../tables/table15.xml"/></Relationships>
</file>

<file path=xl/worksheets/_rels/sheet13.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vmlDrawing" Target="../drawings/vmlDrawing9.vml"/><Relationship Id="rId1" Type="http://schemas.openxmlformats.org/officeDocument/2006/relationships/printerSettings" Target="../printerSettings/printerSettings13.bin"/><Relationship Id="rId4" Type="http://schemas.openxmlformats.org/officeDocument/2006/relationships/comments" Target="../comments9.xml"/></Relationships>
</file>

<file path=xl/worksheets/_rels/sheet14.xml.rels><?xml version="1.0" encoding="UTF-8" standalone="yes"?>
<Relationships xmlns="http://schemas.openxmlformats.org/package/2006/relationships"><Relationship Id="rId3" Type="http://schemas.openxmlformats.org/officeDocument/2006/relationships/table" Target="../tables/table18.xml"/><Relationship Id="rId2" Type="http://schemas.openxmlformats.org/officeDocument/2006/relationships/vmlDrawing" Target="../drawings/vmlDrawing10.vml"/><Relationship Id="rId1" Type="http://schemas.openxmlformats.org/officeDocument/2006/relationships/printerSettings" Target="../printerSettings/printerSettings14.bin"/><Relationship Id="rId4" Type="http://schemas.openxmlformats.org/officeDocument/2006/relationships/comments" Target="../comments10.xml"/></Relationships>
</file>

<file path=xl/worksheets/_rels/sheet15.xml.rels><?xml version="1.0" encoding="UTF-8" standalone="yes"?>
<Relationships xmlns="http://schemas.openxmlformats.org/package/2006/relationships"><Relationship Id="rId3" Type="http://schemas.openxmlformats.org/officeDocument/2006/relationships/table" Target="../tables/table19.xml"/><Relationship Id="rId2" Type="http://schemas.openxmlformats.org/officeDocument/2006/relationships/vmlDrawing" Target="../drawings/vmlDrawing11.vml"/><Relationship Id="rId1" Type="http://schemas.openxmlformats.org/officeDocument/2006/relationships/printerSettings" Target="../printerSettings/printerSettings15.bin"/><Relationship Id="rId4" Type="http://schemas.openxmlformats.org/officeDocument/2006/relationships/comments" Target="../comments11.xml"/></Relationships>
</file>

<file path=xl/worksheets/_rels/sheet16.xml.rels><?xml version="1.0" encoding="UTF-8" standalone="yes"?>
<Relationships xmlns="http://schemas.openxmlformats.org/package/2006/relationships"><Relationship Id="rId3" Type="http://schemas.openxmlformats.org/officeDocument/2006/relationships/table" Target="../tables/table20.xml"/><Relationship Id="rId2" Type="http://schemas.openxmlformats.org/officeDocument/2006/relationships/vmlDrawing" Target="../drawings/vmlDrawing12.vml"/><Relationship Id="rId1" Type="http://schemas.openxmlformats.org/officeDocument/2006/relationships/printerSettings" Target="../printerSettings/printerSettings16.bin"/><Relationship Id="rId4" Type="http://schemas.openxmlformats.org/officeDocument/2006/relationships/comments" Target="../comments12.xml"/></Relationships>
</file>

<file path=xl/worksheets/_rels/sheet17.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vmlDrawing" Target="../drawings/vmlDrawing13.vml"/><Relationship Id="rId1" Type="http://schemas.openxmlformats.org/officeDocument/2006/relationships/printerSettings" Target="../printerSettings/printerSettings17.bin"/><Relationship Id="rId4" Type="http://schemas.openxmlformats.org/officeDocument/2006/relationships/comments" Target="../comments13.xml"/></Relationships>
</file>

<file path=xl/worksheets/_rels/sheet18.xml.rels><?xml version="1.0" encoding="UTF-8" standalone="yes"?>
<Relationships xmlns="http://schemas.openxmlformats.org/package/2006/relationships"><Relationship Id="rId3" Type="http://schemas.openxmlformats.org/officeDocument/2006/relationships/table" Target="../tables/table22.xml"/><Relationship Id="rId2" Type="http://schemas.openxmlformats.org/officeDocument/2006/relationships/vmlDrawing" Target="../drawings/vmlDrawing14.vml"/><Relationship Id="rId1" Type="http://schemas.openxmlformats.org/officeDocument/2006/relationships/printerSettings" Target="../printerSettings/printerSettings18.bin"/><Relationship Id="rId5" Type="http://schemas.openxmlformats.org/officeDocument/2006/relationships/comments" Target="../comments14.xml"/><Relationship Id="rId4" Type="http://schemas.openxmlformats.org/officeDocument/2006/relationships/table" Target="../tables/table23.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8" Type="http://schemas.openxmlformats.org/officeDocument/2006/relationships/hyperlink" Target="https://www.laiv-mv.de/Statistik/Zahlen-und-Fakten/Gesellschaft-&amp;-Staat/Steuern" TargetMode="External"/><Relationship Id="rId3" Type="http://schemas.openxmlformats.org/officeDocument/2006/relationships/hyperlink" Target="https://www.mv-laiv.de/Statistik/Zahlen-und-Fakten/Gesellschaft-&amp;-Staat/Steuern/" TargetMode="External"/><Relationship Id="rId7" Type="http://schemas.openxmlformats.org/officeDocument/2006/relationships/hyperlink" Target="https://www.laiv-mv.de/Statistik/Zahlen-und-Fakten/Gesellschaft-&amp;-Staat/Steuern/Statistische-Berichte" TargetMode="External"/><Relationship Id="rId2" Type="http://schemas.openxmlformats.org/officeDocument/2006/relationships/hyperlink" Target="http://www.mv-laiv.de/Statistik/Zahlen-und-Fakten/Gesellschaft-&amp;-Staat/Steuern/" TargetMode="External"/><Relationship Id="rId1" Type="http://schemas.openxmlformats.org/officeDocument/2006/relationships/hyperlink" Target="mailto:steuern@statistik-mv.de" TargetMode="External"/><Relationship Id="rId6" Type="http://schemas.openxmlformats.org/officeDocument/2006/relationships/hyperlink" Target="https://www.laiv-mv.de/Statistik/Zahlen-und-Fakten/Gesellschaft-&amp;-Staat/Steuern" TargetMode="External"/><Relationship Id="rId11" Type="http://schemas.openxmlformats.org/officeDocument/2006/relationships/drawing" Target="../drawings/drawing6.xml"/><Relationship Id="rId5" Type="http://schemas.openxmlformats.org/officeDocument/2006/relationships/hyperlink" Target="http://www.mv-laiv.de/Statistik/Zahlen-und-Fakten/Gesellschaft-&amp;-Staat/Steuern/" TargetMode="External"/><Relationship Id="rId10" Type="http://schemas.openxmlformats.org/officeDocument/2006/relationships/printerSettings" Target="../printerSettings/printerSettings22.bin"/><Relationship Id="rId4" Type="http://schemas.openxmlformats.org/officeDocument/2006/relationships/hyperlink" Target="http://www.mv-laiv.de/Statistik/Zahlen-und-Fakten/Gesellschaft-&amp;-Staat/Steuern/" TargetMode="External"/><Relationship Id="rId9" Type="http://schemas.openxmlformats.org/officeDocument/2006/relationships/hyperlink" Target="https://www.destatis.de/DE/Methoden/Qualitaet/Qualitaetsberichte/Steuern/einfuehrung.html" TargetMode="External"/></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P44"/>
  <sheetViews>
    <sheetView tabSelected="1" zoomScale="160" zoomScaleNormal="160" workbookViewId="0"/>
  </sheetViews>
  <sheetFormatPr baseColWidth="10" defaultRowHeight="12" customHeight="1" x14ac:dyDescent="0.2"/>
  <cols>
    <col min="1" max="1" width="91.7109375" style="5" customWidth="1"/>
    <col min="2" max="2" width="2.7109375" style="5" customWidth="1"/>
    <col min="3" max="3" width="21.28515625" style="97" customWidth="1"/>
    <col min="4" max="4" width="23.5703125" style="97" customWidth="1"/>
    <col min="5" max="5" width="18.5703125" style="97" customWidth="1"/>
    <col min="6" max="6" width="18.140625" style="97" customWidth="1"/>
    <col min="7" max="8" width="11.7109375" style="97" customWidth="1"/>
    <col min="9" max="16384" width="11.42578125" style="5"/>
  </cols>
  <sheetData>
    <row r="1" spans="1:16" ht="12" customHeight="1" x14ac:dyDescent="0.2">
      <c r="A1" s="64" t="s">
        <v>111</v>
      </c>
    </row>
    <row r="2" spans="1:16" s="2" customFormat="1" ht="50.1" customHeight="1" x14ac:dyDescent="0.2">
      <c r="A2" s="227" t="s">
        <v>559</v>
      </c>
      <c r="B2" s="1"/>
      <c r="C2" s="98"/>
      <c r="D2" s="66"/>
      <c r="E2" s="66"/>
      <c r="F2" s="66"/>
      <c r="G2" s="66"/>
      <c r="H2" s="66"/>
    </row>
    <row r="3" spans="1:16" s="2" customFormat="1" ht="12" customHeight="1" x14ac:dyDescent="0.2">
      <c r="A3" s="3"/>
      <c r="B3" s="4"/>
      <c r="C3" s="98"/>
      <c r="D3" s="66"/>
      <c r="E3" s="66"/>
      <c r="F3" s="66"/>
      <c r="G3" s="66"/>
      <c r="H3" s="66"/>
    </row>
    <row r="4" spans="1:16" s="2" customFormat="1" ht="12" customHeight="1" x14ac:dyDescent="0.2">
      <c r="A4" s="338"/>
      <c r="B4" s="4"/>
      <c r="C4" s="173"/>
      <c r="D4" s="34"/>
      <c r="E4" s="230"/>
    </row>
    <row r="5" spans="1:16" s="2" customFormat="1" ht="12" customHeight="1" x14ac:dyDescent="0.2">
      <c r="A5" s="165"/>
      <c r="B5" s="4"/>
      <c r="C5" s="65"/>
      <c r="D5" s="66"/>
      <c r="E5" s="66"/>
      <c r="F5" s="66"/>
      <c r="G5" s="66"/>
    </row>
    <row r="6" spans="1:16" s="2" customFormat="1" ht="12" customHeight="1" x14ac:dyDescent="0.2">
      <c r="A6" s="220"/>
      <c r="B6" s="4"/>
      <c r="C6" s="231"/>
      <c r="D6" s="34"/>
      <c r="E6" s="230"/>
    </row>
    <row r="7" spans="1:16" s="2" customFormat="1" ht="12" customHeight="1" x14ac:dyDescent="0.2">
      <c r="A7" s="336"/>
      <c r="B7" s="4"/>
      <c r="C7" s="231"/>
      <c r="D7" s="34"/>
      <c r="E7" s="230"/>
    </row>
    <row r="8" spans="1:16" s="2" customFormat="1" ht="12" customHeight="1" x14ac:dyDescent="0.2">
      <c r="A8" s="336"/>
      <c r="B8" s="4"/>
      <c r="C8" s="34"/>
      <c r="D8" s="34"/>
      <c r="E8" s="230"/>
    </row>
    <row r="9" spans="1:16" s="2" customFormat="1" ht="12" customHeight="1" x14ac:dyDescent="0.2">
      <c r="A9" s="221"/>
      <c r="B9" s="4"/>
      <c r="C9" s="99"/>
      <c r="D9" s="66"/>
      <c r="E9" s="66"/>
      <c r="F9" s="66"/>
      <c r="G9" s="66"/>
      <c r="H9" s="66"/>
      <c r="I9" s="66"/>
      <c r="J9" s="66"/>
      <c r="K9" s="66"/>
      <c r="L9" s="66"/>
      <c r="M9" s="66"/>
      <c r="N9" s="66"/>
      <c r="O9" s="66"/>
      <c r="P9" s="66"/>
    </row>
    <row r="10" spans="1:16" s="2" customFormat="1" ht="12" customHeight="1" x14ac:dyDescent="0.2">
      <c r="A10" s="220"/>
      <c r="B10" s="4"/>
      <c r="C10" s="98"/>
      <c r="D10" s="66"/>
      <c r="E10" s="66"/>
      <c r="F10" s="66"/>
      <c r="G10" s="66"/>
      <c r="H10" s="66"/>
    </row>
    <row r="11" spans="1:16" s="2" customFormat="1" ht="12" customHeight="1" x14ac:dyDescent="0.2">
      <c r="A11" s="3"/>
      <c r="B11" s="4"/>
      <c r="C11" s="98"/>
      <c r="D11" s="66"/>
      <c r="E11" s="66"/>
      <c r="F11" s="66"/>
      <c r="G11" s="66"/>
      <c r="H11" s="66"/>
    </row>
    <row r="12" spans="1:16" s="2" customFormat="1" ht="12" customHeight="1" x14ac:dyDescent="0.2">
      <c r="A12" s="3"/>
      <c r="B12" s="4"/>
      <c r="C12" s="100"/>
      <c r="D12" s="66"/>
      <c r="E12" s="66"/>
      <c r="F12" s="66"/>
      <c r="G12" s="66"/>
      <c r="H12" s="66"/>
    </row>
    <row r="13" spans="1:16" s="2" customFormat="1" ht="12" customHeight="1" x14ac:dyDescent="0.2">
      <c r="A13" s="3"/>
      <c r="B13" s="4"/>
      <c r="C13" s="100"/>
      <c r="D13" s="66"/>
      <c r="E13" s="66"/>
      <c r="F13" s="66"/>
      <c r="G13" s="66"/>
      <c r="H13" s="66"/>
    </row>
    <row r="14" spans="1:16" s="2" customFormat="1" ht="12" customHeight="1" x14ac:dyDescent="0.2">
      <c r="A14" s="3"/>
      <c r="B14" s="4"/>
      <c r="C14" s="98"/>
      <c r="D14" s="66"/>
      <c r="E14" s="66"/>
      <c r="F14" s="66"/>
      <c r="G14" s="66"/>
      <c r="H14" s="66"/>
    </row>
    <row r="15" spans="1:16" s="2" customFormat="1" ht="12" customHeight="1" x14ac:dyDescent="0.2">
      <c r="A15" s="3"/>
      <c r="B15" s="4"/>
      <c r="C15" s="98"/>
      <c r="D15" s="66"/>
      <c r="E15" s="66"/>
      <c r="F15" s="66"/>
      <c r="G15" s="66"/>
      <c r="H15" s="66"/>
    </row>
    <row r="16" spans="1:16" s="2" customFormat="1" ht="12" customHeight="1" x14ac:dyDescent="0.2">
      <c r="A16" s="3"/>
      <c r="B16" s="4"/>
      <c r="C16" s="98"/>
      <c r="D16" s="66"/>
      <c r="E16" s="66"/>
      <c r="F16" s="66"/>
      <c r="G16" s="66"/>
      <c r="H16" s="66"/>
    </row>
    <row r="17" spans="1:8" s="2" customFormat="1" ht="12" customHeight="1" x14ac:dyDescent="0.2">
      <c r="A17" s="3"/>
      <c r="B17" s="4"/>
      <c r="C17" s="98"/>
      <c r="D17" s="66"/>
      <c r="E17" s="66"/>
      <c r="F17" s="66"/>
      <c r="G17" s="66"/>
      <c r="H17" s="66"/>
    </row>
    <row r="18" spans="1:8" s="2" customFormat="1" ht="12" customHeight="1" x14ac:dyDescent="0.2">
      <c r="A18" s="3"/>
      <c r="B18" s="4"/>
      <c r="C18" s="98"/>
      <c r="D18" s="66"/>
      <c r="E18" s="66"/>
      <c r="F18" s="66"/>
      <c r="G18" s="66"/>
      <c r="H18" s="66"/>
    </row>
    <row r="19" spans="1:8" s="2" customFormat="1" ht="12" customHeight="1" x14ac:dyDescent="0.2">
      <c r="A19" s="3"/>
      <c r="B19" s="4"/>
      <c r="C19" s="290"/>
      <c r="D19" s="66"/>
      <c r="E19" s="66"/>
      <c r="F19" s="66"/>
      <c r="G19" s="66"/>
      <c r="H19" s="66"/>
    </row>
    <row r="20" spans="1:8" s="2" customFormat="1" ht="12" customHeight="1" x14ac:dyDescent="0.2">
      <c r="A20" s="104" t="s">
        <v>112</v>
      </c>
      <c r="B20" s="66"/>
      <c r="C20" s="86" t="s">
        <v>564</v>
      </c>
      <c r="D20" s="34"/>
      <c r="E20" s="34"/>
      <c r="F20" s="34"/>
      <c r="G20" s="66"/>
      <c r="H20" s="66"/>
    </row>
    <row r="21" spans="1:8" s="2" customFormat="1" ht="12" customHeight="1" x14ac:dyDescent="0.2">
      <c r="A21" s="3"/>
      <c r="B21" s="4"/>
      <c r="C21" s="34" t="s">
        <v>143</v>
      </c>
      <c r="D21" s="34" t="s">
        <v>144</v>
      </c>
      <c r="E21" s="34" t="s">
        <v>565</v>
      </c>
      <c r="F21" s="34"/>
      <c r="G21" s="141"/>
      <c r="H21" s="66"/>
    </row>
    <row r="22" spans="1:8" s="2" customFormat="1" ht="12" customHeight="1" x14ac:dyDescent="0.2">
      <c r="A22" s="3"/>
      <c r="B22" s="4"/>
      <c r="C22" s="34" t="s">
        <v>30</v>
      </c>
      <c r="D22" s="142">
        <f>'9.3.3'!C5*1000/GrafikDaten_9.1[[#This Row],[Nachrichtlich: Bevölkerung am 31.12.2024]]</f>
        <v>27.466184786685304</v>
      </c>
      <c r="E22" s="287">
        <v>205307</v>
      </c>
      <c r="F22" s="34"/>
      <c r="G22" s="139"/>
      <c r="H22" s="139"/>
    </row>
    <row r="23" spans="1:8" s="2" customFormat="1" ht="12" customHeight="1" x14ac:dyDescent="0.2">
      <c r="A23" s="3"/>
      <c r="B23" s="4"/>
      <c r="C23" s="34" t="s">
        <v>31</v>
      </c>
      <c r="D23" s="142">
        <f>'9.3.3'!D5*1000/GrafikDaten_9.1[[#This Row],[Nachrichtlich: Bevölkerung am 31.12.2024]]</f>
        <v>28.7565610123286</v>
      </c>
      <c r="E23" s="287">
        <v>98308</v>
      </c>
      <c r="F23" s="34"/>
      <c r="G23" s="139"/>
      <c r="H23" s="139"/>
    </row>
    <row r="24" spans="1:8" s="2" customFormat="1" ht="12" customHeight="1" x14ac:dyDescent="0.2">
      <c r="A24" s="3"/>
      <c r="B24" s="4"/>
      <c r="C24" s="34" t="s">
        <v>32</v>
      </c>
      <c r="D24" s="142">
        <f>'9.3.3'!E5*1000/GrafikDaten_9.1[[#This Row],[Nachrichtlich: Bevölkerung am 31.12.2024]]</f>
        <v>32.259112204548593</v>
      </c>
      <c r="E24" s="287">
        <v>246318</v>
      </c>
      <c r="F24" s="34"/>
      <c r="G24" s="139"/>
      <c r="H24" s="139"/>
    </row>
    <row r="25" spans="1:8" ht="12" customHeight="1" x14ac:dyDescent="0.2">
      <c r="C25" s="103" t="s">
        <v>33</v>
      </c>
      <c r="D25" s="142">
        <f>'9.3.3'!F5*1000/GrafikDaten_9.1[[#This Row],[Nachrichtlich: Bevölkerung am 31.12.2024]]</f>
        <v>37.947887948573751</v>
      </c>
      <c r="E25" s="288">
        <v>218721</v>
      </c>
      <c r="F25" s="29"/>
      <c r="G25" s="139"/>
      <c r="H25" s="139"/>
    </row>
    <row r="26" spans="1:8" ht="12" customHeight="1" x14ac:dyDescent="0.2">
      <c r="C26" s="29" t="s">
        <v>34</v>
      </c>
      <c r="D26" s="142">
        <f>'9.3.3'!G5*1000/GrafikDaten_9.1[[#This Row],[Nachrichtlich: Bevölkerung am 31.12.2024]]</f>
        <v>39.460416444008679</v>
      </c>
      <c r="E26" s="288">
        <v>215203</v>
      </c>
      <c r="F26" s="29"/>
      <c r="G26" s="139"/>
      <c r="H26" s="139"/>
    </row>
    <row r="27" spans="1:8" ht="12" customHeight="1" x14ac:dyDescent="0.2">
      <c r="C27" s="29" t="s">
        <v>35</v>
      </c>
      <c r="D27" s="142">
        <f>'9.3.3'!H5*1000/GrafikDaten_9.1[[#This Row],[Nachrichtlich: Bevölkerung am 31.12.2024]]</f>
        <v>32.113956041150793</v>
      </c>
      <c r="E27" s="288">
        <v>156692</v>
      </c>
      <c r="F27" s="29"/>
      <c r="G27" s="139"/>
      <c r="H27" s="139"/>
    </row>
    <row r="28" spans="1:8" ht="12" customHeight="1" x14ac:dyDescent="0.2">
      <c r="C28" s="29" t="s">
        <v>36</v>
      </c>
      <c r="D28" s="142">
        <f>'9.3.3'!I5*1000/GrafikDaten_9.1[[#This Row],[Nachrichtlich: Bevölkerung am 31.12.2024]]</f>
        <v>32.579704475541881</v>
      </c>
      <c r="E28" s="288">
        <v>224956</v>
      </c>
      <c r="F28" s="29"/>
      <c r="G28" s="139"/>
      <c r="H28" s="139"/>
    </row>
    <row r="29" spans="1:8" ht="12" customHeight="1" x14ac:dyDescent="0.2">
      <c r="C29" s="29" t="s">
        <v>37</v>
      </c>
      <c r="D29" s="142">
        <f>'9.3.3'!J5*1000/GrafikDaten_9.1[[#This Row],[Nachrichtlich: Bevölkerung am 31.12.2024]]</f>
        <v>32.057935912961575</v>
      </c>
      <c r="E29" s="288">
        <v>208092</v>
      </c>
      <c r="F29" s="29"/>
      <c r="G29" s="139"/>
      <c r="H29" s="139"/>
    </row>
    <row r="30" spans="1:8" ht="12" customHeight="1" x14ac:dyDescent="0.2">
      <c r="C30" s="40" t="s">
        <v>57</v>
      </c>
      <c r="D30" s="144">
        <f>'9.3.3'!B5*1000/GrafikDaten_9.1[[#This Row],[Nachrichtlich: Bevölkerung am 31.12.2024]]</f>
        <v>33.19528443432467</v>
      </c>
      <c r="E30" s="289">
        <v>1573597</v>
      </c>
      <c r="F30" s="29"/>
      <c r="G30" s="140"/>
      <c r="H30" s="139"/>
    </row>
    <row r="31" spans="1:8" ht="12" customHeight="1" x14ac:dyDescent="0.2">
      <c r="D31" s="101"/>
      <c r="E31" s="101"/>
    </row>
    <row r="32" spans="1:8" ht="12" customHeight="1" x14ac:dyDescent="0.2">
      <c r="D32" s="222"/>
      <c r="E32" s="184"/>
    </row>
    <row r="33" spans="4:7" ht="12" customHeight="1" x14ac:dyDescent="0.2">
      <c r="D33" s="142"/>
      <c r="E33" s="101"/>
    </row>
    <row r="34" spans="4:7" ht="12" customHeight="1" x14ac:dyDescent="0.2">
      <c r="D34" s="142"/>
      <c r="E34" s="101"/>
    </row>
    <row r="35" spans="4:7" ht="12" customHeight="1" x14ac:dyDescent="0.2">
      <c r="D35" s="142"/>
      <c r="E35" s="101"/>
      <c r="F35" s="102"/>
      <c r="G35" s="102"/>
    </row>
    <row r="36" spans="4:7" ht="12" customHeight="1" x14ac:dyDescent="0.2">
      <c r="D36" s="143"/>
      <c r="F36" s="102"/>
      <c r="G36" s="102"/>
    </row>
    <row r="37" spans="4:7" ht="12" customHeight="1" x14ac:dyDescent="0.2">
      <c r="D37" s="143"/>
      <c r="F37" s="102"/>
      <c r="G37" s="102"/>
    </row>
    <row r="38" spans="4:7" ht="12" customHeight="1" x14ac:dyDescent="0.2">
      <c r="D38" s="143"/>
      <c r="F38" s="102"/>
      <c r="G38" s="102"/>
    </row>
    <row r="39" spans="4:7" ht="12" customHeight="1" x14ac:dyDescent="0.2">
      <c r="D39" s="143"/>
      <c r="F39" s="102"/>
      <c r="G39" s="102"/>
    </row>
    <row r="40" spans="4:7" ht="12" customHeight="1" x14ac:dyDescent="0.2">
      <c r="D40" s="143"/>
      <c r="F40" s="102"/>
      <c r="G40" s="102"/>
    </row>
    <row r="41" spans="4:7" ht="12" customHeight="1" x14ac:dyDescent="0.2">
      <c r="D41" s="144"/>
      <c r="F41" s="102"/>
      <c r="G41" s="102"/>
    </row>
    <row r="42" spans="4:7" ht="12" customHeight="1" x14ac:dyDescent="0.2">
      <c r="F42" s="102"/>
      <c r="G42" s="102"/>
    </row>
    <row r="43" spans="4:7" ht="12" customHeight="1" x14ac:dyDescent="0.2">
      <c r="F43" s="102"/>
      <c r="G43" s="102"/>
    </row>
    <row r="44" spans="4:7" ht="12" customHeight="1" x14ac:dyDescent="0.2">
      <c r="F44" s="102"/>
      <c r="G44" s="102"/>
    </row>
  </sheetData>
  <conditionalFormatting sqref="H22:H30">
    <cfRule type="cellIs" dxfId="66" priority="3" operator="between">
      <formula>10000</formula>
      <formula>0.4</formula>
    </cfRule>
    <cfRule type="cellIs" dxfId="65" priority="4" operator="between">
      <formula>-10000</formula>
      <formula>-0.4</formula>
    </cfRule>
  </conditionalFormatting>
  <conditionalFormatting sqref="D22:D29">
    <cfRule type="top10" dxfId="64" priority="1" bottom="1" rank="1"/>
    <cfRule type="top10" dxfId="63" priority="2" rank="1"/>
  </conditionalFormatting>
  <hyperlinks>
    <hyperlink ref="A1" location="Inhalt!A1" display="Titelblatt des Kapitels 9 &quot;Steuern&quot;: Link zum Inhaltsverzeichnis" xr:uid="{00000000-0004-0000-0000-000000000000}"/>
    <hyperlink ref="A20" location="_GrafikDaten_9.1" display="            Grafik 9.1" xr:uid="{00000000-0004-0000-0000-000001000000}"/>
  </hyperlinks>
  <pageMargins left="0.59055118110236227" right="0.59055118110236227" top="0.59055118110236227" bottom="0.59055118110236227" header="0.39370078740157483" footer="0.39370078740157483"/>
  <pageSetup paperSize="9" firstPageNumber="239" orientation="portrait" useFirstPageNumber="1"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J42"/>
  <sheetViews>
    <sheetView zoomScale="160" zoomScaleNormal="160" workbookViewId="0"/>
  </sheetViews>
  <sheetFormatPr baseColWidth="10" defaultColWidth="10.7109375" defaultRowHeight="12" customHeight="1" x14ac:dyDescent="0.2"/>
  <cols>
    <col min="1" max="1" width="8.7109375" style="13" customWidth="1"/>
    <col min="2" max="2" width="77.7109375" style="8" customWidth="1"/>
    <col min="3" max="3" width="4.7109375" style="8" customWidth="1"/>
    <col min="4" max="4" width="2.7109375" style="8" customWidth="1"/>
    <col min="5" max="10" width="8.7109375" style="8" customWidth="1"/>
    <col min="11" max="16384" width="10.7109375" style="8"/>
  </cols>
  <sheetData>
    <row r="1" spans="1:10" ht="12" customHeight="1" x14ac:dyDescent="0.2">
      <c r="A1" s="67" t="s">
        <v>113</v>
      </c>
    </row>
    <row r="2" spans="1:10" s="7" customFormat="1" ht="30" customHeight="1" thickBot="1" x14ac:dyDescent="0.3">
      <c r="A2" s="70" t="s">
        <v>330</v>
      </c>
      <c r="B2" s="60"/>
      <c r="C2" s="71" t="s">
        <v>0</v>
      </c>
      <c r="D2" s="6"/>
      <c r="E2" s="6"/>
      <c r="F2" s="6"/>
      <c r="G2" s="6"/>
      <c r="H2" s="6"/>
      <c r="I2" s="6"/>
      <c r="J2" s="6"/>
    </row>
    <row r="3" spans="1:10" ht="20.100000000000001" customHeight="1" x14ac:dyDescent="0.2">
      <c r="A3" s="72" t="s">
        <v>314</v>
      </c>
      <c r="B3" s="73" t="s">
        <v>293</v>
      </c>
      <c r="C3" s="74">
        <f>D3+238</f>
        <v>241</v>
      </c>
      <c r="D3" s="75">
        <v>3</v>
      </c>
      <c r="E3" s="228"/>
      <c r="F3" s="228"/>
      <c r="G3" s="228"/>
      <c r="H3" s="228"/>
      <c r="I3" s="228"/>
    </row>
    <row r="4" spans="1:10" ht="12" customHeight="1" x14ac:dyDescent="0.2">
      <c r="A4" s="58"/>
      <c r="B4" s="69" t="s">
        <v>294</v>
      </c>
      <c r="C4" s="74">
        <f t="shared" ref="C4:C42" si="0">D4+238</f>
        <v>242</v>
      </c>
      <c r="D4" s="76">
        <v>4</v>
      </c>
    </row>
    <row r="5" spans="1:10" ht="20.100000000000001" customHeight="1" x14ac:dyDescent="0.2">
      <c r="A5" s="156" t="s">
        <v>313</v>
      </c>
      <c r="B5" s="157"/>
      <c r="C5" s="74"/>
      <c r="D5" s="9"/>
    </row>
    <row r="6" spans="1:10" ht="12" customHeight="1" x14ac:dyDescent="0.2">
      <c r="A6" s="130" t="s">
        <v>1</v>
      </c>
      <c r="B6" s="226" t="s">
        <v>295</v>
      </c>
      <c r="C6" s="74"/>
      <c r="D6" s="9">
        <v>4</v>
      </c>
    </row>
    <row r="7" spans="1:10" s="58" customFormat="1" ht="12" customHeight="1" x14ac:dyDescent="0.2">
      <c r="A7" s="213" t="s">
        <v>510</v>
      </c>
      <c r="B7" s="232" t="s">
        <v>103</v>
      </c>
      <c r="C7" s="74"/>
      <c r="D7" s="9"/>
    </row>
    <row r="8" spans="1:10" s="58" customFormat="1" ht="12" customHeight="1" x14ac:dyDescent="0.2">
      <c r="A8" s="176" t="s">
        <v>501</v>
      </c>
      <c r="B8" s="69" t="s">
        <v>627</v>
      </c>
      <c r="C8" s="74">
        <f t="shared" si="0"/>
        <v>244</v>
      </c>
      <c r="D8" s="9">
        <v>6</v>
      </c>
    </row>
    <row r="9" spans="1:10" s="58" customFormat="1" ht="12" customHeight="1" x14ac:dyDescent="0.2">
      <c r="A9" s="176" t="s">
        <v>502</v>
      </c>
      <c r="B9" s="69" t="s">
        <v>628</v>
      </c>
      <c r="C9" s="74">
        <f t="shared" si="0"/>
        <v>245</v>
      </c>
      <c r="D9" s="9">
        <v>7</v>
      </c>
    </row>
    <row r="10" spans="1:10" s="58" customFormat="1" ht="12" customHeight="1" x14ac:dyDescent="0.2">
      <c r="A10" s="176" t="s">
        <v>503</v>
      </c>
      <c r="B10" s="69" t="s">
        <v>629</v>
      </c>
      <c r="C10" s="74">
        <f t="shared" si="0"/>
        <v>245</v>
      </c>
      <c r="D10" s="9">
        <v>7</v>
      </c>
    </row>
    <row r="11" spans="1:10" ht="12" customHeight="1" x14ac:dyDescent="0.2">
      <c r="A11" s="159" t="s">
        <v>3</v>
      </c>
      <c r="B11" s="232" t="s">
        <v>296</v>
      </c>
      <c r="C11" s="74"/>
      <c r="D11" s="9"/>
    </row>
    <row r="12" spans="1:10" ht="12" customHeight="1" x14ac:dyDescent="0.2">
      <c r="A12" s="158" t="s">
        <v>4</v>
      </c>
      <c r="B12" s="69" t="s">
        <v>297</v>
      </c>
      <c r="C12" s="74">
        <f t="shared" si="0"/>
        <v>246</v>
      </c>
      <c r="D12" s="9">
        <v>8</v>
      </c>
    </row>
    <row r="13" spans="1:10" ht="24" customHeight="1" x14ac:dyDescent="0.2">
      <c r="A13" s="160" t="s">
        <v>265</v>
      </c>
      <c r="B13" s="233" t="s">
        <v>584</v>
      </c>
      <c r="C13" s="74">
        <f t="shared" si="0"/>
        <v>247</v>
      </c>
      <c r="D13" s="9">
        <v>9</v>
      </c>
    </row>
    <row r="14" spans="1:10" ht="12" customHeight="1" x14ac:dyDescent="0.2">
      <c r="A14" s="158" t="s">
        <v>5</v>
      </c>
      <c r="B14" s="69" t="s">
        <v>585</v>
      </c>
      <c r="C14" s="74">
        <f t="shared" si="0"/>
        <v>248</v>
      </c>
      <c r="D14" s="9">
        <v>10</v>
      </c>
    </row>
    <row r="15" spans="1:10" ht="12" customHeight="1" x14ac:dyDescent="0.2">
      <c r="A15" s="159" t="s">
        <v>6</v>
      </c>
      <c r="B15" s="232" t="s">
        <v>298</v>
      </c>
      <c r="C15" s="74"/>
      <c r="D15" s="9"/>
    </row>
    <row r="16" spans="1:10" ht="24" customHeight="1" x14ac:dyDescent="0.2">
      <c r="A16" s="160" t="s">
        <v>266</v>
      </c>
      <c r="B16" s="233" t="s">
        <v>586</v>
      </c>
      <c r="C16" s="74">
        <f t="shared" si="0"/>
        <v>249</v>
      </c>
      <c r="D16" s="9">
        <v>11</v>
      </c>
    </row>
    <row r="17" spans="1:4" ht="12" customHeight="1" x14ac:dyDescent="0.2">
      <c r="A17" s="159" t="s">
        <v>7</v>
      </c>
      <c r="B17" s="232" t="s">
        <v>299</v>
      </c>
      <c r="C17" s="74"/>
      <c r="D17" s="9"/>
    </row>
    <row r="18" spans="1:4" ht="12" customHeight="1" x14ac:dyDescent="0.2">
      <c r="A18" s="158" t="s">
        <v>8</v>
      </c>
      <c r="B18" s="69" t="s">
        <v>587</v>
      </c>
      <c r="C18" s="74">
        <f t="shared" si="0"/>
        <v>250</v>
      </c>
      <c r="D18" s="9">
        <v>12</v>
      </c>
    </row>
    <row r="19" spans="1:4" ht="12" customHeight="1" x14ac:dyDescent="0.2">
      <c r="A19" s="159" t="s">
        <v>9</v>
      </c>
      <c r="B19" s="232" t="s">
        <v>300</v>
      </c>
      <c r="C19" s="74"/>
      <c r="D19" s="9"/>
    </row>
    <row r="20" spans="1:4" ht="12" customHeight="1" x14ac:dyDescent="0.2">
      <c r="A20" s="158" t="s">
        <v>10</v>
      </c>
      <c r="B20" s="69" t="s">
        <v>588</v>
      </c>
      <c r="C20" s="74">
        <f t="shared" si="0"/>
        <v>251</v>
      </c>
      <c r="D20" s="9">
        <v>13</v>
      </c>
    </row>
    <row r="21" spans="1:4" ht="12" customHeight="1" x14ac:dyDescent="0.2">
      <c r="A21" s="158" t="s">
        <v>250</v>
      </c>
      <c r="B21" s="69" t="s">
        <v>589</v>
      </c>
      <c r="C21" s="74">
        <f t="shared" si="0"/>
        <v>252</v>
      </c>
      <c r="D21" s="9">
        <v>14</v>
      </c>
    </row>
    <row r="22" spans="1:4" ht="12" customHeight="1" x14ac:dyDescent="0.2">
      <c r="A22" s="159" t="s">
        <v>11</v>
      </c>
      <c r="B22" s="232" t="s">
        <v>301</v>
      </c>
      <c r="C22" s="74"/>
      <c r="D22" s="9"/>
    </row>
    <row r="23" spans="1:4" ht="12" customHeight="1" x14ac:dyDescent="0.2">
      <c r="A23" s="158" t="s">
        <v>12</v>
      </c>
      <c r="B23" s="69" t="s">
        <v>590</v>
      </c>
      <c r="C23" s="74">
        <f t="shared" si="0"/>
        <v>253</v>
      </c>
      <c r="D23" s="9">
        <v>15</v>
      </c>
    </row>
    <row r="24" spans="1:4" ht="12" customHeight="1" x14ac:dyDescent="0.2">
      <c r="A24" s="159" t="s">
        <v>13</v>
      </c>
      <c r="B24" s="232" t="s">
        <v>302</v>
      </c>
      <c r="C24" s="74"/>
      <c r="D24" s="10"/>
    </row>
    <row r="25" spans="1:4" ht="24" customHeight="1" x14ac:dyDescent="0.2">
      <c r="A25" s="160" t="s">
        <v>267</v>
      </c>
      <c r="B25" s="233" t="s">
        <v>591</v>
      </c>
      <c r="C25" s="74">
        <f t="shared" si="0"/>
        <v>254</v>
      </c>
      <c r="D25" s="10">
        <v>16</v>
      </c>
    </row>
    <row r="26" spans="1:4" ht="24" customHeight="1" x14ac:dyDescent="0.2">
      <c r="A26" s="160" t="s">
        <v>268</v>
      </c>
      <c r="B26" s="233" t="s">
        <v>592</v>
      </c>
      <c r="C26" s="74">
        <f t="shared" si="0"/>
        <v>255</v>
      </c>
      <c r="D26" s="10">
        <v>17</v>
      </c>
    </row>
    <row r="27" spans="1:4" ht="12" customHeight="1" x14ac:dyDescent="0.2">
      <c r="A27" s="159" t="s">
        <v>15</v>
      </c>
      <c r="B27" s="232" t="s">
        <v>303</v>
      </c>
      <c r="C27" s="74"/>
      <c r="D27" s="10"/>
    </row>
    <row r="28" spans="1:4" ht="12" customHeight="1" x14ac:dyDescent="0.2">
      <c r="A28" s="158" t="s">
        <v>16</v>
      </c>
      <c r="B28" s="69" t="s">
        <v>304</v>
      </c>
      <c r="C28" s="74">
        <f t="shared" si="0"/>
        <v>256</v>
      </c>
      <c r="D28" s="10">
        <v>18</v>
      </c>
    </row>
    <row r="29" spans="1:4" ht="12" customHeight="1" x14ac:dyDescent="0.2">
      <c r="A29" s="158" t="s">
        <v>17</v>
      </c>
      <c r="B29" s="69" t="s">
        <v>593</v>
      </c>
      <c r="C29" s="74">
        <f t="shared" si="0"/>
        <v>256</v>
      </c>
      <c r="D29" s="10">
        <v>18</v>
      </c>
    </row>
    <row r="30" spans="1:4" ht="20.100000000000001" customHeight="1" x14ac:dyDescent="0.2">
      <c r="A30" s="161" t="s">
        <v>312</v>
      </c>
      <c r="B30" s="11"/>
      <c r="C30" s="74"/>
      <c r="D30" s="10"/>
    </row>
    <row r="31" spans="1:4" ht="12" customHeight="1" x14ac:dyDescent="0.2">
      <c r="A31" s="162" t="s">
        <v>1</v>
      </c>
      <c r="B31" s="69" t="s">
        <v>596</v>
      </c>
      <c r="C31" s="74">
        <f t="shared" si="0"/>
        <v>239</v>
      </c>
      <c r="D31" s="10">
        <v>1</v>
      </c>
    </row>
    <row r="32" spans="1:4" ht="12" customHeight="1" x14ac:dyDescent="0.2">
      <c r="A32" s="163" t="s">
        <v>2</v>
      </c>
      <c r="B32" s="69" t="s">
        <v>305</v>
      </c>
      <c r="C32" s="74">
        <f t="shared" si="0"/>
        <v>241</v>
      </c>
      <c r="D32" s="10">
        <v>3</v>
      </c>
    </row>
    <row r="33" spans="1:4" ht="12" customHeight="1" x14ac:dyDescent="0.2">
      <c r="A33" s="163" t="s">
        <v>3</v>
      </c>
      <c r="B33" s="69" t="s">
        <v>306</v>
      </c>
      <c r="C33" s="74">
        <f t="shared" si="0"/>
        <v>241</v>
      </c>
      <c r="D33" s="10">
        <v>3</v>
      </c>
    </row>
    <row r="34" spans="1:4" ht="24" customHeight="1" x14ac:dyDescent="0.2">
      <c r="A34" s="163" t="s">
        <v>269</v>
      </c>
      <c r="B34" s="233" t="s">
        <v>597</v>
      </c>
      <c r="C34" s="74">
        <f t="shared" si="0"/>
        <v>241</v>
      </c>
      <c r="D34" s="10">
        <v>3</v>
      </c>
    </row>
    <row r="35" spans="1:4" ht="12" customHeight="1" x14ac:dyDescent="0.2">
      <c r="A35" s="176" t="s">
        <v>7</v>
      </c>
      <c r="B35" s="69" t="s">
        <v>331</v>
      </c>
      <c r="C35" s="74">
        <f t="shared" si="0"/>
        <v>244</v>
      </c>
      <c r="D35" s="10">
        <v>6</v>
      </c>
    </row>
    <row r="36" spans="1:4" ht="12" customHeight="1" x14ac:dyDescent="0.2">
      <c r="A36" s="176" t="s">
        <v>9</v>
      </c>
      <c r="B36" s="69" t="s">
        <v>598</v>
      </c>
      <c r="C36" s="74">
        <f t="shared" si="0"/>
        <v>246</v>
      </c>
      <c r="D36" s="10">
        <v>8</v>
      </c>
    </row>
    <row r="37" spans="1:4" ht="12" customHeight="1" x14ac:dyDescent="0.2">
      <c r="A37" s="176" t="s">
        <v>11</v>
      </c>
      <c r="B37" s="69" t="s">
        <v>599</v>
      </c>
      <c r="C37" s="74">
        <f t="shared" si="0"/>
        <v>250</v>
      </c>
      <c r="D37" s="10">
        <v>12</v>
      </c>
    </row>
    <row r="38" spans="1:4" ht="20.100000000000001" customHeight="1" x14ac:dyDescent="0.2">
      <c r="A38" s="72" t="s">
        <v>307</v>
      </c>
      <c r="B38" s="157"/>
      <c r="C38" s="74"/>
      <c r="D38" s="10"/>
    </row>
    <row r="39" spans="1:4" ht="12" customHeight="1" x14ac:dyDescent="0.2">
      <c r="A39" s="69" t="s">
        <v>308</v>
      </c>
      <c r="B39" s="164"/>
      <c r="C39" s="74">
        <f t="shared" si="0"/>
        <v>257</v>
      </c>
      <c r="D39" s="10">
        <v>19</v>
      </c>
    </row>
    <row r="40" spans="1:4" ht="12" customHeight="1" x14ac:dyDescent="0.2">
      <c r="A40" s="69" t="s">
        <v>309</v>
      </c>
      <c r="B40" s="164"/>
      <c r="C40" s="74">
        <f t="shared" si="0"/>
        <v>258</v>
      </c>
      <c r="D40" s="10">
        <v>20</v>
      </c>
    </row>
    <row r="41" spans="1:4" ht="12" customHeight="1" x14ac:dyDescent="0.2">
      <c r="A41" s="69" t="s">
        <v>310</v>
      </c>
      <c r="B41" s="164"/>
      <c r="C41" s="74">
        <f t="shared" si="0"/>
        <v>259</v>
      </c>
      <c r="D41" s="10">
        <v>21</v>
      </c>
    </row>
    <row r="42" spans="1:4" ht="12" customHeight="1" x14ac:dyDescent="0.2">
      <c r="A42" s="68" t="s">
        <v>311</v>
      </c>
      <c r="B42" s="58"/>
      <c r="C42" s="74">
        <f t="shared" si="0"/>
        <v>261</v>
      </c>
      <c r="D42" s="10">
        <v>23</v>
      </c>
    </row>
  </sheetData>
  <hyperlinks>
    <hyperlink ref="B3" location="'Überblick in Grafiken'!A1" display="Überblick in Grafiken" xr:uid="{00000000-0004-0000-0100-000000000000}"/>
    <hyperlink ref="B4" location="'Überblick in Worten'!A1" display="Überblick in Worten" xr:uid="{00000000-0004-0000-0100-000001000000}"/>
    <hyperlink ref="A39" location="Fußnotenerläuterungen!A1" tooltip="Fußnotenerläuterungen" display="  Fußnotenerläuterungen" xr:uid="{00000000-0004-0000-0100-000002000000}"/>
    <hyperlink ref="A40" location="Methodik!A1" display="  Methodik" xr:uid="{00000000-0004-0000-0100-000003000000}"/>
    <hyperlink ref="A41" location="Glossar!A1" display="  Glossar" xr:uid="{00000000-0004-0000-0100-000004000000}"/>
    <hyperlink ref="A42" location="'Mehr zum Thema'!A1" display="  Mehr zum Thema" xr:uid="{00000000-0004-0000-0100-000005000000}"/>
    <hyperlink ref="A6:B6" location="_Tabelle_9.1" display="  9.1" xr:uid="{00000000-0004-0000-0100-000006000000}"/>
    <hyperlink ref="A12:B12" location="_Tabelle_9.3.1" display="  9.3.1" xr:uid="{00000000-0004-0000-0100-000007000000}"/>
    <hyperlink ref="A13:B13" location="_Tabelle_9.3.2" display="_Tabelle_9.3.2" xr:uid="{00000000-0004-0000-0100-000008000000}"/>
    <hyperlink ref="A14:B14" location="_Tabelle_9.3.3" display="  9.3.3" xr:uid="{00000000-0004-0000-0100-000009000000}"/>
    <hyperlink ref="A16:B16" location="_Tabelle_9.4.1" display="_Tabelle_9.4.1" xr:uid="{00000000-0004-0000-0100-00000A000000}"/>
    <hyperlink ref="A18:B18" location="_Tabelle_9.5.1" display="  9.5.1" xr:uid="{00000000-0004-0000-0100-00000B000000}"/>
    <hyperlink ref="A20:B20" location="_Tabelle_9.6.1" display="  9.6.1" xr:uid="{00000000-0004-0000-0100-00000C000000}"/>
    <hyperlink ref="A21:B21" location="_Tabelle_9.6.2" display="  9.6.2" xr:uid="{00000000-0004-0000-0100-00000D000000}"/>
    <hyperlink ref="A23:B23" location="_Tabelle_9.7.1" display="  9.7.1" xr:uid="{00000000-0004-0000-0100-00000E000000}"/>
    <hyperlink ref="A25:B25" location="_Tabelle_9.8.1" display="_Tabelle_9.8.1" xr:uid="{00000000-0004-0000-0100-00000F000000}"/>
    <hyperlink ref="A26:B26" location="_Tabelle_9.8.2" display="_Tabelle_9.8.2" xr:uid="{00000000-0004-0000-0100-000010000000}"/>
    <hyperlink ref="A28:B28" location="_Tabelle_9.9.1" display="  9.9.1" xr:uid="{00000000-0004-0000-0100-000011000000}"/>
    <hyperlink ref="A29:B29" location="_Tabelle_9.9.2" display="  9.9.2" xr:uid="{00000000-0004-0000-0100-000012000000}"/>
    <hyperlink ref="A31:B31" location="_GrafikDaten_9.1" display="  9.1" xr:uid="{00000000-0004-0000-0100-000013000000}"/>
    <hyperlink ref="A32:B32" location="_GrafikDaten_9.2" display="  9.2" xr:uid="{00000000-0004-0000-0100-000014000000}"/>
    <hyperlink ref="A33:B33" location="_GrafikDaten_9.3" display="  9.3" xr:uid="{00000000-0004-0000-0100-000015000000}"/>
    <hyperlink ref="A34:B34" location="_GrafikDaten_9.4" display="_GrafikDaten_9.4" xr:uid="{00000000-0004-0000-0100-000016000000}"/>
    <hyperlink ref="A35:B35" location="_GrafikDaten_9.5" display="  9.5" xr:uid="{00000000-0004-0000-0100-000017000000}"/>
    <hyperlink ref="A36:B36" location="_GrafikDaten_9.6" display="  9.6" xr:uid="{00000000-0004-0000-0100-000018000000}"/>
    <hyperlink ref="A37:B37" location="_GrafikDaten_9.7" display="  9.7" xr:uid="{00000000-0004-0000-0100-000019000000}"/>
    <hyperlink ref="A8:B8" location="_Tabelle_9.2.1" display="  9.2.1" xr:uid="{00000000-0004-0000-0100-00001A000000}"/>
    <hyperlink ref="A9:B9" location="_Tabelle_9.2.2" display="  9.2.2" xr:uid="{00000000-0004-0000-0100-00001B000000}"/>
    <hyperlink ref="A10:B10" location="_Tabelle_9.2.3" display="  9.2.3" xr:uid="{00000000-0004-0000-0100-00001C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ignoredErrors>
    <ignoredError sqref="A12:A29 A8:A10"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T142"/>
  <sheetViews>
    <sheetView zoomScale="160" zoomScaleNormal="160" workbookViewId="0"/>
  </sheetViews>
  <sheetFormatPr baseColWidth="10" defaultRowHeight="11.45" customHeight="1" x14ac:dyDescent="0.2"/>
  <cols>
    <col min="1" max="1" width="91.7109375" style="21" customWidth="1"/>
    <col min="2" max="2" width="2.7109375" style="22" customWidth="1"/>
    <col min="3" max="3" width="17.85546875" style="97" customWidth="1"/>
    <col min="4" max="4" width="15.28515625" style="97" customWidth="1"/>
    <col min="5" max="5" width="18.85546875" style="97" customWidth="1"/>
    <col min="6" max="6" width="15" style="97" customWidth="1"/>
    <col min="7" max="7" width="14.7109375" style="97" customWidth="1"/>
    <col min="8" max="20" width="11.42578125" style="97"/>
    <col min="21" max="16384" width="11.42578125" style="22"/>
  </cols>
  <sheetData>
    <row r="1" spans="1:20" ht="12" customHeight="1" x14ac:dyDescent="0.2">
      <c r="A1" s="64" t="s">
        <v>110</v>
      </c>
    </row>
    <row r="2" spans="1:20" s="7" customFormat="1" ht="30" customHeight="1" thickBot="1" x14ac:dyDescent="0.3">
      <c r="A2" s="70" t="s">
        <v>115</v>
      </c>
      <c r="B2" s="6"/>
      <c r="C2" s="291"/>
      <c r="D2" s="291"/>
      <c r="E2" s="105"/>
      <c r="F2" s="105"/>
      <c r="G2" s="105"/>
      <c r="H2" s="105"/>
      <c r="I2" s="105"/>
      <c r="J2" s="105"/>
      <c r="K2" s="105"/>
      <c r="L2" s="105"/>
      <c r="M2" s="105"/>
      <c r="N2" s="105"/>
      <c r="O2" s="105"/>
      <c r="P2" s="105"/>
      <c r="Q2" s="105"/>
      <c r="R2" s="105"/>
      <c r="S2" s="105"/>
      <c r="T2" s="105"/>
    </row>
    <row r="3" spans="1:20" s="8" customFormat="1" ht="20.100000000000001" customHeight="1" x14ac:dyDescent="0.2">
      <c r="A3" s="108" t="s">
        <v>116</v>
      </c>
      <c r="B3" s="77"/>
      <c r="C3" s="86" t="s">
        <v>147</v>
      </c>
      <c r="D3" s="97"/>
      <c r="E3" s="97"/>
      <c r="F3" s="97"/>
      <c r="G3" s="97"/>
      <c r="H3" s="97"/>
      <c r="I3" s="97"/>
      <c r="J3" s="97"/>
      <c r="K3" s="97"/>
      <c r="L3" s="97"/>
      <c r="M3" s="97"/>
      <c r="N3" s="97"/>
      <c r="O3" s="97"/>
      <c r="P3" s="97"/>
      <c r="Q3" s="97"/>
      <c r="R3" s="97"/>
      <c r="S3" s="97"/>
      <c r="T3" s="97"/>
    </row>
    <row r="4" spans="1:20" s="8" customFormat="1" ht="23.1" customHeight="1" x14ac:dyDescent="0.2">
      <c r="A4" s="12"/>
      <c r="B4" s="14"/>
      <c r="C4" s="106" t="s">
        <v>146</v>
      </c>
      <c r="D4" s="106" t="s">
        <v>145</v>
      </c>
      <c r="E4" s="107" t="s">
        <v>151</v>
      </c>
      <c r="F4" s="107" t="s">
        <v>152</v>
      </c>
      <c r="G4" s="97"/>
      <c r="H4" s="97"/>
      <c r="I4" s="97"/>
      <c r="J4" s="97"/>
      <c r="K4" s="97"/>
      <c r="L4" s="97"/>
      <c r="M4" s="97"/>
      <c r="N4" s="97"/>
      <c r="O4" s="97"/>
      <c r="P4" s="97"/>
      <c r="Q4" s="97"/>
      <c r="R4" s="97"/>
      <c r="S4" s="97"/>
      <c r="T4" s="97"/>
    </row>
    <row r="5" spans="1:20" s="8" customFormat="1" ht="11.45" customHeight="1" x14ac:dyDescent="0.2">
      <c r="A5" s="15"/>
      <c r="B5" s="16"/>
      <c r="C5" s="34">
        <v>1997</v>
      </c>
      <c r="D5" s="102">
        <v>47126</v>
      </c>
      <c r="E5" s="102">
        <v>31825.482</v>
      </c>
      <c r="F5" s="102">
        <v>3915.355</v>
      </c>
      <c r="G5" s="97"/>
      <c r="H5" s="97"/>
      <c r="I5" s="97"/>
      <c r="J5" s="97"/>
      <c r="K5" s="97"/>
      <c r="L5" s="97"/>
      <c r="M5" s="97"/>
      <c r="N5" s="97"/>
      <c r="O5" s="97"/>
      <c r="P5" s="97"/>
      <c r="Q5" s="97"/>
      <c r="R5" s="97"/>
      <c r="S5" s="97"/>
      <c r="T5" s="97"/>
    </row>
    <row r="6" spans="1:20" s="8" customFormat="1" ht="11.45" customHeight="1" x14ac:dyDescent="0.2">
      <c r="A6" s="12"/>
      <c r="C6" s="34">
        <v>2000</v>
      </c>
      <c r="D6" s="102">
        <v>50524</v>
      </c>
      <c r="E6" s="102">
        <v>32251.744999999999</v>
      </c>
      <c r="F6" s="102">
        <v>4075.7930000000001</v>
      </c>
      <c r="G6" s="97"/>
      <c r="H6" s="97"/>
      <c r="I6" s="97"/>
      <c r="J6" s="97"/>
      <c r="K6" s="97"/>
      <c r="L6" s="97"/>
      <c r="M6" s="97"/>
      <c r="N6" s="97"/>
      <c r="O6" s="97"/>
      <c r="P6" s="97"/>
      <c r="Q6" s="97"/>
      <c r="R6" s="97"/>
      <c r="S6" s="97"/>
      <c r="T6" s="97"/>
    </row>
    <row r="7" spans="1:20" s="8" customFormat="1" ht="11.45" customHeight="1" x14ac:dyDescent="0.2">
      <c r="A7" s="12"/>
      <c r="C7" s="31">
        <v>2005</v>
      </c>
      <c r="D7" s="102">
        <v>51750</v>
      </c>
      <c r="E7" s="102">
        <v>33237.595000000001</v>
      </c>
      <c r="F7" s="102">
        <v>4098.1390000000001</v>
      </c>
      <c r="G7" s="97"/>
      <c r="H7" s="97"/>
      <c r="I7" s="97"/>
      <c r="J7" s="97"/>
      <c r="K7" s="97"/>
      <c r="L7" s="97"/>
      <c r="M7" s="97"/>
      <c r="N7" s="97"/>
      <c r="O7" s="97"/>
      <c r="P7" s="97"/>
      <c r="Q7" s="97"/>
      <c r="R7" s="97"/>
      <c r="S7" s="97"/>
      <c r="T7" s="97"/>
    </row>
    <row r="8" spans="1:20" s="8" customFormat="1" ht="11.45" customHeight="1" x14ac:dyDescent="0.2">
      <c r="A8" s="12"/>
      <c r="C8" s="31">
        <v>2010</v>
      </c>
      <c r="D8" s="102">
        <v>54336</v>
      </c>
      <c r="E8" s="102">
        <v>40106.917000000001</v>
      </c>
      <c r="F8" s="102">
        <v>5540.076</v>
      </c>
      <c r="G8" s="97"/>
      <c r="H8" s="97"/>
      <c r="I8" s="97"/>
      <c r="J8" s="97"/>
      <c r="K8" s="97"/>
      <c r="L8" s="97"/>
      <c r="M8" s="97"/>
      <c r="N8" s="97"/>
      <c r="O8" s="97"/>
      <c r="P8" s="97"/>
      <c r="Q8" s="97"/>
      <c r="R8" s="97"/>
      <c r="S8" s="97"/>
      <c r="T8" s="97"/>
    </row>
    <row r="9" spans="1:20" s="8" customFormat="1" ht="11.45" customHeight="1" x14ac:dyDescent="0.2">
      <c r="A9" s="12"/>
      <c r="C9" s="31">
        <v>2015</v>
      </c>
      <c r="D9" s="102">
        <v>55466</v>
      </c>
      <c r="E9" s="102">
        <v>44215.303999999996</v>
      </c>
      <c r="F9" s="102">
        <v>6495.7250000000004</v>
      </c>
      <c r="G9" s="97"/>
      <c r="H9" s="97"/>
      <c r="I9" s="97"/>
      <c r="J9" s="97"/>
      <c r="K9" s="97"/>
      <c r="L9" s="97"/>
      <c r="M9" s="97"/>
      <c r="N9" s="97"/>
      <c r="O9" s="97"/>
      <c r="P9" s="97"/>
      <c r="Q9" s="97"/>
      <c r="R9" s="97"/>
      <c r="S9" s="97"/>
      <c r="T9" s="97"/>
    </row>
    <row r="10" spans="1:20" s="8" customFormat="1" ht="11.45" customHeight="1" x14ac:dyDescent="0.2">
      <c r="A10" s="12"/>
      <c r="C10" s="31">
        <v>2020</v>
      </c>
      <c r="D10" s="102">
        <v>51993</v>
      </c>
      <c r="E10" s="102">
        <v>47960.62</v>
      </c>
      <c r="F10" s="102">
        <v>6502.5140000000001</v>
      </c>
      <c r="G10" s="97"/>
      <c r="H10" s="97"/>
      <c r="I10" s="97"/>
      <c r="J10" s="97"/>
      <c r="K10" s="97"/>
      <c r="L10" s="97"/>
      <c r="M10" s="97"/>
      <c r="N10" s="97"/>
      <c r="O10" s="97"/>
      <c r="P10" s="97"/>
      <c r="Q10" s="97"/>
      <c r="R10" s="97"/>
      <c r="S10" s="97"/>
      <c r="T10" s="97"/>
    </row>
    <row r="11" spans="1:20" s="8" customFormat="1" ht="11.45" customHeight="1" x14ac:dyDescent="0.2">
      <c r="A11" s="12"/>
      <c r="C11" s="31">
        <v>2022</v>
      </c>
      <c r="D11" s="145">
        <v>52277</v>
      </c>
      <c r="E11" s="145">
        <v>59767.326000000001</v>
      </c>
      <c r="F11" s="145">
        <v>8679.125</v>
      </c>
      <c r="G11" s="29"/>
      <c r="H11" s="97"/>
      <c r="I11" s="97"/>
      <c r="J11" s="97"/>
      <c r="K11" s="97"/>
      <c r="L11" s="97"/>
      <c r="M11" s="97"/>
      <c r="N11" s="97"/>
      <c r="O11" s="97"/>
      <c r="P11" s="97"/>
      <c r="Q11" s="97"/>
      <c r="R11" s="97"/>
      <c r="S11" s="97"/>
      <c r="T11" s="97"/>
    </row>
    <row r="12" spans="1:20" s="8" customFormat="1" ht="11.45" customHeight="1" x14ac:dyDescent="0.2">
      <c r="A12" s="12"/>
      <c r="C12" s="31">
        <v>2023</v>
      </c>
      <c r="D12" s="145">
        <v>52352</v>
      </c>
      <c r="E12" s="145">
        <v>62394.947</v>
      </c>
      <c r="F12" s="145">
        <v>8821.7160000000003</v>
      </c>
      <c r="G12" s="97"/>
      <c r="H12" s="97"/>
      <c r="I12" s="97"/>
      <c r="J12" s="97"/>
      <c r="K12" s="97"/>
      <c r="L12" s="97"/>
      <c r="M12" s="97"/>
      <c r="N12" s="97"/>
      <c r="O12" s="97"/>
      <c r="P12" s="97"/>
      <c r="Q12" s="97"/>
      <c r="R12" s="97"/>
      <c r="S12" s="97"/>
      <c r="T12" s="97"/>
    </row>
    <row r="13" spans="1:20" s="8" customFormat="1" ht="11.45" customHeight="1" x14ac:dyDescent="0.2">
      <c r="A13" s="12"/>
      <c r="C13" s="31">
        <v>2024</v>
      </c>
      <c r="D13" s="145">
        <f>'9.3.1'!H5</f>
        <v>52236</v>
      </c>
      <c r="E13" s="145">
        <f>'9.3.1'!H7/1000</f>
        <v>60682.803999999996</v>
      </c>
      <c r="F13" s="145">
        <f>'9.3.1'!H10/1000</f>
        <v>8832.5789999999997</v>
      </c>
      <c r="G13" s="97"/>
      <c r="H13" s="97"/>
      <c r="I13" s="97"/>
      <c r="J13" s="97"/>
      <c r="K13" s="97"/>
      <c r="L13" s="97"/>
      <c r="M13" s="97"/>
      <c r="N13" s="97"/>
      <c r="O13" s="97"/>
      <c r="P13" s="97"/>
      <c r="Q13" s="97"/>
      <c r="R13" s="97"/>
      <c r="S13" s="97"/>
      <c r="T13" s="97"/>
    </row>
    <row r="14" spans="1:20" s="8" customFormat="1" ht="11.45" customHeight="1" x14ac:dyDescent="0.2">
      <c r="A14" s="12"/>
      <c r="C14" s="97"/>
      <c r="D14" s="171"/>
      <c r="E14" s="171"/>
      <c r="F14" s="97"/>
      <c r="G14" s="97"/>
      <c r="H14" s="97"/>
      <c r="I14" s="97"/>
      <c r="J14" s="97"/>
      <c r="K14" s="97"/>
      <c r="L14" s="97"/>
      <c r="M14" s="97"/>
      <c r="N14" s="97"/>
      <c r="O14" s="97"/>
      <c r="P14" s="97"/>
      <c r="Q14" s="97"/>
      <c r="R14" s="97"/>
      <c r="S14" s="97"/>
      <c r="T14" s="97"/>
    </row>
    <row r="15" spans="1:20" s="8" customFormat="1" ht="11.45" customHeight="1" x14ac:dyDescent="0.2">
      <c r="A15" s="12"/>
      <c r="C15" s="97"/>
      <c r="D15" s="171"/>
      <c r="E15" s="171"/>
      <c r="F15" s="97"/>
      <c r="G15" s="97"/>
      <c r="H15" s="97"/>
      <c r="I15" s="97"/>
      <c r="J15" s="97"/>
      <c r="K15" s="97"/>
      <c r="L15" s="97"/>
      <c r="M15" s="97"/>
      <c r="N15" s="97"/>
      <c r="O15" s="97"/>
      <c r="P15" s="97"/>
      <c r="Q15" s="97"/>
      <c r="R15" s="97"/>
      <c r="S15" s="97"/>
      <c r="T15" s="97"/>
    </row>
    <row r="16" spans="1:20" s="8" customFormat="1" ht="11.45" customHeight="1" x14ac:dyDescent="0.2">
      <c r="A16" s="12"/>
      <c r="C16" s="97"/>
      <c r="D16" s="97"/>
      <c r="E16" s="97"/>
      <c r="F16" s="97"/>
      <c r="G16" s="97"/>
      <c r="H16" s="97"/>
      <c r="I16" s="97"/>
      <c r="J16" s="97"/>
      <c r="K16" s="97"/>
      <c r="L16" s="97"/>
      <c r="M16" s="97"/>
      <c r="N16" s="97"/>
      <c r="O16" s="97"/>
      <c r="P16" s="97"/>
      <c r="Q16" s="97"/>
      <c r="R16" s="97"/>
      <c r="S16" s="97"/>
      <c r="T16" s="97"/>
    </row>
    <row r="17" spans="1:20" s="8" customFormat="1" ht="11.45" customHeight="1" x14ac:dyDescent="0.2">
      <c r="A17" s="12"/>
      <c r="C17" s="97"/>
      <c r="D17" s="97"/>
      <c r="E17" s="97"/>
      <c r="F17" s="97"/>
      <c r="G17" s="97"/>
      <c r="H17" s="97"/>
      <c r="I17" s="97"/>
      <c r="J17" s="97"/>
      <c r="K17" s="97"/>
      <c r="L17" s="97"/>
      <c r="M17" s="97"/>
      <c r="N17" s="97"/>
      <c r="O17" s="97"/>
      <c r="P17" s="97"/>
      <c r="Q17" s="97"/>
      <c r="R17" s="97"/>
      <c r="S17" s="97"/>
      <c r="T17" s="97"/>
    </row>
    <row r="18" spans="1:20" s="8" customFormat="1" ht="11.45" customHeight="1" x14ac:dyDescent="0.2">
      <c r="A18" s="12"/>
      <c r="C18" s="97"/>
      <c r="D18" s="97"/>
      <c r="E18" s="97"/>
      <c r="F18" s="97"/>
      <c r="G18" s="97"/>
      <c r="H18" s="97"/>
      <c r="I18" s="97"/>
      <c r="J18" s="97"/>
      <c r="K18" s="97"/>
      <c r="L18" s="97"/>
      <c r="M18" s="97"/>
      <c r="N18" s="97"/>
      <c r="O18" s="97"/>
      <c r="P18" s="97"/>
      <c r="Q18" s="97"/>
      <c r="R18" s="97"/>
      <c r="S18" s="97"/>
      <c r="T18" s="97"/>
    </row>
    <row r="19" spans="1:20" s="8" customFormat="1" ht="11.45" customHeight="1" x14ac:dyDescent="0.2">
      <c r="A19" s="12"/>
      <c r="C19" s="97"/>
      <c r="D19" s="97"/>
      <c r="E19" s="97"/>
      <c r="F19" s="97"/>
      <c r="G19" s="97"/>
      <c r="H19" s="97"/>
      <c r="I19" s="97"/>
      <c r="J19" s="97"/>
      <c r="K19" s="97"/>
      <c r="L19" s="97"/>
      <c r="M19" s="97"/>
      <c r="N19" s="97"/>
      <c r="O19" s="97"/>
      <c r="P19" s="97"/>
      <c r="Q19" s="97"/>
      <c r="R19" s="97"/>
      <c r="S19" s="97"/>
      <c r="T19" s="97"/>
    </row>
    <row r="20" spans="1:20" s="8" customFormat="1" ht="11.45" customHeight="1" x14ac:dyDescent="0.2">
      <c r="A20" s="12"/>
      <c r="C20" s="97"/>
      <c r="D20" s="97"/>
      <c r="E20" s="97"/>
      <c r="F20" s="97"/>
      <c r="G20" s="97"/>
      <c r="H20" s="97"/>
      <c r="I20" s="97"/>
      <c r="J20" s="97"/>
      <c r="K20" s="97"/>
      <c r="L20" s="97"/>
      <c r="M20" s="97"/>
      <c r="N20" s="97"/>
      <c r="O20" s="97"/>
      <c r="P20" s="97"/>
      <c r="Q20" s="97"/>
      <c r="R20" s="97"/>
      <c r="S20" s="97"/>
      <c r="T20" s="97"/>
    </row>
    <row r="21" spans="1:20" s="8" customFormat="1" ht="11.45" customHeight="1" x14ac:dyDescent="0.2">
      <c r="A21" s="12"/>
      <c r="C21" s="171"/>
      <c r="D21" s="171"/>
      <c r="E21" s="97"/>
      <c r="F21" s="97"/>
      <c r="G21" s="97"/>
      <c r="H21" s="97"/>
      <c r="I21" s="97"/>
      <c r="J21" s="97"/>
      <c r="K21" s="97"/>
      <c r="L21" s="97"/>
      <c r="M21" s="97"/>
      <c r="N21" s="97"/>
      <c r="O21" s="97"/>
      <c r="P21" s="97"/>
      <c r="Q21" s="97"/>
      <c r="R21" s="97"/>
      <c r="S21" s="97"/>
      <c r="T21" s="97"/>
    </row>
    <row r="22" spans="1:20" s="8" customFormat="1" ht="8.1" customHeight="1" x14ac:dyDescent="0.2">
      <c r="A22" s="12"/>
      <c r="C22" s="97"/>
      <c r="D22" s="97"/>
      <c r="E22" s="97"/>
      <c r="F22" s="97"/>
      <c r="G22" s="97"/>
      <c r="H22" s="97"/>
      <c r="I22" s="97"/>
      <c r="J22" s="97"/>
      <c r="K22" s="97"/>
      <c r="L22" s="97"/>
      <c r="M22" s="97"/>
      <c r="N22" s="97"/>
      <c r="O22" s="97"/>
      <c r="P22" s="97"/>
      <c r="Q22" s="97"/>
      <c r="R22" s="97"/>
      <c r="S22" s="97"/>
      <c r="T22" s="97"/>
    </row>
    <row r="23" spans="1:20" s="8" customFormat="1" ht="11.45" customHeight="1" x14ac:dyDescent="0.2">
      <c r="A23" s="108" t="s">
        <v>117</v>
      </c>
      <c r="B23" s="77"/>
      <c r="C23" s="86" t="s">
        <v>167</v>
      </c>
      <c r="D23" s="97"/>
      <c r="E23" s="97"/>
      <c r="F23" s="97"/>
      <c r="G23" s="97"/>
      <c r="H23" s="97"/>
      <c r="I23" s="97"/>
      <c r="J23" s="97"/>
      <c r="K23" s="97"/>
      <c r="L23" s="97"/>
      <c r="M23" s="97"/>
      <c r="N23" s="97"/>
      <c r="O23" s="97"/>
      <c r="P23" s="97"/>
      <c r="Q23" s="97"/>
      <c r="R23" s="97"/>
      <c r="S23" s="97"/>
      <c r="T23" s="97"/>
    </row>
    <row r="24" spans="1:20" s="8" customFormat="1" ht="23.1" customHeight="1" x14ac:dyDescent="0.2">
      <c r="A24" s="12"/>
      <c r="C24" s="106" t="s">
        <v>148</v>
      </c>
      <c r="D24" s="107" t="s">
        <v>149</v>
      </c>
      <c r="E24" s="107" t="s">
        <v>153</v>
      </c>
      <c r="F24" s="107" t="s">
        <v>150</v>
      </c>
      <c r="G24" s="107" t="s">
        <v>154</v>
      </c>
      <c r="H24" s="97"/>
      <c r="I24" s="97"/>
      <c r="J24" s="97"/>
      <c r="K24" s="97"/>
      <c r="L24" s="97"/>
      <c r="M24" s="97"/>
      <c r="N24" s="97"/>
      <c r="O24" s="97"/>
      <c r="P24" s="97"/>
      <c r="Q24" s="97"/>
      <c r="R24" s="97"/>
      <c r="S24" s="97"/>
      <c r="T24" s="97"/>
    </row>
    <row r="25" spans="1:20" s="8" customFormat="1" ht="11.45" customHeight="1" x14ac:dyDescent="0.2">
      <c r="A25" s="12"/>
      <c r="C25" s="34">
        <v>2010</v>
      </c>
      <c r="D25" s="102">
        <v>751</v>
      </c>
      <c r="E25" s="214">
        <v>28.033999999999999</v>
      </c>
      <c r="F25" s="102">
        <v>200</v>
      </c>
      <c r="G25" s="214">
        <v>15.557</v>
      </c>
      <c r="H25" s="97"/>
      <c r="I25" s="97"/>
      <c r="J25" s="97"/>
      <c r="K25" s="97"/>
      <c r="L25" s="97"/>
      <c r="M25" s="97"/>
      <c r="N25" s="97"/>
      <c r="O25" s="97"/>
      <c r="P25" s="97"/>
      <c r="Q25" s="97"/>
      <c r="R25" s="97"/>
      <c r="S25" s="97"/>
      <c r="T25" s="97"/>
    </row>
    <row r="26" spans="1:20" s="8" customFormat="1" ht="11.45" customHeight="1" x14ac:dyDescent="0.2">
      <c r="A26" s="12"/>
      <c r="C26" s="34">
        <v>2015</v>
      </c>
      <c r="D26" s="102">
        <v>769</v>
      </c>
      <c r="E26" s="214">
        <v>47.878999999999998</v>
      </c>
      <c r="F26" s="102">
        <v>143</v>
      </c>
      <c r="G26" s="214">
        <v>12.246</v>
      </c>
      <c r="H26" s="97"/>
      <c r="I26" s="97"/>
      <c r="J26" s="97"/>
      <c r="K26" s="97"/>
      <c r="L26" s="97"/>
      <c r="M26" s="97"/>
      <c r="N26" s="97"/>
      <c r="O26" s="97"/>
      <c r="P26" s="97"/>
      <c r="Q26" s="97"/>
      <c r="R26" s="97"/>
      <c r="S26" s="97"/>
      <c r="T26" s="97"/>
    </row>
    <row r="27" spans="1:20" s="8" customFormat="1" ht="11.45" customHeight="1" x14ac:dyDescent="0.2">
      <c r="A27" s="12"/>
      <c r="C27" s="31">
        <v>2020</v>
      </c>
      <c r="D27" s="102">
        <v>1030</v>
      </c>
      <c r="E27" s="214">
        <v>83.546999999999997</v>
      </c>
      <c r="F27" s="102">
        <v>253</v>
      </c>
      <c r="G27" s="214">
        <v>69.875</v>
      </c>
      <c r="H27" s="97"/>
      <c r="I27" s="97"/>
      <c r="J27" s="97"/>
      <c r="K27" s="97"/>
      <c r="L27" s="97"/>
      <c r="M27" s="97"/>
      <c r="N27" s="97"/>
      <c r="O27" s="97"/>
      <c r="P27" s="97"/>
      <c r="Q27" s="97"/>
      <c r="R27" s="97"/>
      <c r="S27" s="97"/>
      <c r="T27" s="97"/>
    </row>
    <row r="28" spans="1:20" s="8" customFormat="1" ht="11.45" customHeight="1" x14ac:dyDescent="0.2">
      <c r="A28" s="12"/>
      <c r="C28" s="31">
        <v>2022</v>
      </c>
      <c r="D28" s="145">
        <v>798</v>
      </c>
      <c r="E28" s="110">
        <v>74.570999999999998</v>
      </c>
      <c r="F28" s="145">
        <v>243</v>
      </c>
      <c r="G28" s="110">
        <v>61.807000000000002</v>
      </c>
      <c r="H28" s="97"/>
      <c r="I28" s="97"/>
      <c r="J28" s="97"/>
      <c r="K28" s="97"/>
      <c r="L28" s="97"/>
      <c r="M28" s="97"/>
      <c r="N28" s="97"/>
      <c r="O28" s="97"/>
      <c r="P28" s="97"/>
      <c r="Q28" s="97"/>
      <c r="R28" s="97"/>
      <c r="S28" s="97"/>
      <c r="T28" s="97"/>
    </row>
    <row r="29" spans="1:20" s="8" customFormat="1" ht="11.45" customHeight="1" x14ac:dyDescent="0.2">
      <c r="A29" s="12"/>
      <c r="C29" s="31">
        <v>2023</v>
      </c>
      <c r="D29" s="145">
        <v>1016</v>
      </c>
      <c r="E29" s="110">
        <v>83.722999999999999</v>
      </c>
      <c r="F29" s="145">
        <v>263</v>
      </c>
      <c r="G29" s="110">
        <v>59.18</v>
      </c>
      <c r="H29" s="97"/>
      <c r="I29" s="97"/>
      <c r="J29" s="97"/>
      <c r="K29" s="97"/>
      <c r="L29" s="97"/>
      <c r="M29" s="97"/>
      <c r="N29" s="97"/>
      <c r="O29" s="97"/>
      <c r="P29" s="97"/>
      <c r="Q29" s="97"/>
      <c r="R29" s="97"/>
      <c r="S29" s="97"/>
      <c r="T29" s="97"/>
    </row>
    <row r="30" spans="1:20" s="8" customFormat="1" ht="11.45" customHeight="1" x14ac:dyDescent="0.2">
      <c r="A30" s="12"/>
      <c r="C30" s="31">
        <v>2024</v>
      </c>
      <c r="D30" s="145">
        <v>842</v>
      </c>
      <c r="E30" s="110">
        <v>71.58</v>
      </c>
      <c r="F30" s="145">
        <v>204</v>
      </c>
      <c r="G30" s="110">
        <v>27.491</v>
      </c>
      <c r="H30" s="97"/>
      <c r="I30" s="97"/>
      <c r="J30" s="97"/>
      <c r="K30" s="97"/>
      <c r="L30" s="97"/>
      <c r="M30" s="97"/>
      <c r="N30" s="97"/>
      <c r="O30" s="97"/>
      <c r="P30" s="97"/>
      <c r="Q30" s="97"/>
      <c r="R30" s="97"/>
      <c r="S30" s="97"/>
      <c r="T30" s="97"/>
    </row>
    <row r="31" spans="1:20" s="8" customFormat="1" ht="11.45" customHeight="1" x14ac:dyDescent="0.2">
      <c r="A31" s="12"/>
      <c r="C31" s="31">
        <v>2025</v>
      </c>
      <c r="D31" s="145">
        <f>'9.9.1+9.9.2'!H8</f>
        <v>837</v>
      </c>
      <c r="E31" s="110">
        <f>'9.9.1+9.9.2'!H9/1000</f>
        <v>106.468</v>
      </c>
      <c r="F31" s="145">
        <f>'9.9.1+9.9.2'!H11</f>
        <v>320</v>
      </c>
      <c r="G31" s="110">
        <f>'9.9.1+9.9.2'!H12/1000</f>
        <v>126.649</v>
      </c>
      <c r="H31" s="97"/>
      <c r="I31" s="97"/>
      <c r="J31" s="97"/>
      <c r="K31" s="97"/>
      <c r="L31" s="97"/>
      <c r="M31" s="97"/>
      <c r="N31" s="97"/>
      <c r="O31" s="97"/>
      <c r="P31" s="97"/>
      <c r="Q31" s="97"/>
      <c r="R31" s="97"/>
      <c r="S31" s="97"/>
      <c r="T31" s="97"/>
    </row>
    <row r="32" spans="1:20" s="8" customFormat="1" ht="11.45" customHeight="1" x14ac:dyDescent="0.2">
      <c r="A32" s="12"/>
      <c r="C32" s="97"/>
      <c r="D32" s="97"/>
      <c r="E32" s="97"/>
      <c r="F32" s="97"/>
      <c r="G32" s="97"/>
      <c r="H32" s="97"/>
      <c r="I32" s="97"/>
      <c r="J32" s="97"/>
      <c r="K32" s="97"/>
      <c r="L32" s="97"/>
      <c r="M32" s="97"/>
      <c r="N32" s="97"/>
      <c r="O32" s="97"/>
      <c r="P32" s="97"/>
      <c r="Q32" s="97"/>
      <c r="R32" s="97"/>
      <c r="S32" s="97"/>
      <c r="T32" s="97"/>
    </row>
    <row r="33" spans="1:20" s="8" customFormat="1" ht="11.45" customHeight="1" x14ac:dyDescent="0.2">
      <c r="A33" s="12"/>
      <c r="C33" s="97"/>
      <c r="D33" s="171"/>
      <c r="E33" s="171"/>
      <c r="F33" s="97"/>
      <c r="G33" s="97"/>
      <c r="H33" s="97"/>
      <c r="I33" s="97"/>
      <c r="J33" s="97"/>
      <c r="K33" s="97"/>
      <c r="L33" s="97"/>
      <c r="M33" s="97"/>
      <c r="N33" s="97"/>
      <c r="O33" s="97"/>
      <c r="P33" s="97"/>
      <c r="Q33" s="97"/>
      <c r="R33" s="97"/>
      <c r="S33" s="97"/>
      <c r="T33" s="97"/>
    </row>
    <row r="34" spans="1:20" s="8" customFormat="1" ht="11.45" customHeight="1" x14ac:dyDescent="0.2">
      <c r="A34" s="12"/>
      <c r="C34" s="97"/>
      <c r="D34" s="171"/>
      <c r="E34" s="171"/>
      <c r="F34" s="97"/>
      <c r="G34" s="97"/>
      <c r="H34" s="97"/>
      <c r="I34" s="97"/>
      <c r="J34" s="97"/>
      <c r="K34" s="97"/>
      <c r="L34" s="97"/>
      <c r="M34" s="97"/>
      <c r="N34" s="97"/>
      <c r="O34" s="97"/>
      <c r="P34" s="97"/>
      <c r="Q34" s="97"/>
      <c r="R34" s="97"/>
      <c r="S34" s="97"/>
      <c r="T34" s="97"/>
    </row>
    <row r="35" spans="1:20" s="8" customFormat="1" ht="11.45" customHeight="1" x14ac:dyDescent="0.2">
      <c r="A35" s="12"/>
      <c r="C35" s="97"/>
      <c r="D35" s="171"/>
      <c r="E35" s="171"/>
      <c r="F35" s="97"/>
      <c r="G35" s="97"/>
      <c r="H35" s="97"/>
      <c r="I35" s="97"/>
      <c r="J35" s="97"/>
      <c r="K35" s="97"/>
      <c r="L35" s="97"/>
      <c r="M35" s="97"/>
      <c r="N35" s="97"/>
      <c r="O35" s="97"/>
      <c r="P35" s="97"/>
      <c r="Q35" s="97"/>
      <c r="R35" s="97"/>
      <c r="S35" s="97"/>
      <c r="T35" s="97"/>
    </row>
    <row r="36" spans="1:20" s="8" customFormat="1" ht="11.45" customHeight="1" x14ac:dyDescent="0.2">
      <c r="A36" s="12"/>
      <c r="C36" s="97"/>
      <c r="D36" s="171"/>
      <c r="E36" s="171"/>
      <c r="F36" s="97"/>
      <c r="G36" s="97"/>
      <c r="H36" s="97"/>
      <c r="I36" s="97"/>
      <c r="J36" s="97"/>
      <c r="K36" s="97"/>
      <c r="L36" s="97"/>
      <c r="M36" s="97"/>
      <c r="N36" s="97"/>
      <c r="O36" s="97"/>
      <c r="P36" s="97"/>
      <c r="Q36" s="97"/>
      <c r="R36" s="97"/>
      <c r="S36" s="97"/>
      <c r="T36" s="97"/>
    </row>
    <row r="37" spans="1:20" s="8" customFormat="1" ht="11.45" customHeight="1" x14ac:dyDescent="0.2">
      <c r="A37" s="12"/>
      <c r="B37" s="16"/>
      <c r="C37" s="97"/>
      <c r="D37" s="171"/>
      <c r="E37" s="171"/>
      <c r="F37" s="97"/>
      <c r="G37" s="97"/>
      <c r="H37" s="97"/>
      <c r="I37" s="97"/>
      <c r="J37" s="97"/>
      <c r="K37" s="97"/>
      <c r="L37" s="97"/>
      <c r="M37" s="97"/>
      <c r="N37" s="97"/>
      <c r="O37" s="97"/>
      <c r="P37" s="97"/>
      <c r="Q37" s="97"/>
      <c r="R37" s="97"/>
      <c r="S37" s="97"/>
      <c r="T37" s="97"/>
    </row>
    <row r="38" spans="1:20" s="8" customFormat="1" ht="11.45" customHeight="1" x14ac:dyDescent="0.2">
      <c r="A38" s="12"/>
      <c r="C38" s="97"/>
      <c r="D38" s="97"/>
      <c r="E38" s="97"/>
      <c r="F38" s="97"/>
      <c r="G38" s="97"/>
      <c r="H38" s="97"/>
      <c r="I38" s="97"/>
      <c r="J38" s="97"/>
      <c r="K38" s="97"/>
      <c r="L38" s="97"/>
      <c r="M38" s="97"/>
      <c r="N38" s="97"/>
      <c r="O38" s="97"/>
      <c r="P38" s="97"/>
      <c r="Q38" s="97"/>
      <c r="R38" s="97"/>
      <c r="S38" s="97"/>
      <c r="T38" s="97"/>
    </row>
    <row r="39" spans="1:20" s="8" customFormat="1" ht="11.45" customHeight="1" x14ac:dyDescent="0.2">
      <c r="A39" s="12"/>
      <c r="C39" s="97"/>
      <c r="D39" s="97"/>
      <c r="E39" s="97"/>
      <c r="F39" s="97"/>
      <c r="G39" s="97"/>
      <c r="H39" s="97"/>
      <c r="I39" s="97"/>
      <c r="J39" s="97"/>
      <c r="K39" s="97"/>
      <c r="L39" s="97"/>
      <c r="M39" s="97"/>
      <c r="N39" s="97"/>
      <c r="O39" s="97"/>
      <c r="P39" s="97"/>
      <c r="Q39" s="97"/>
      <c r="R39" s="97"/>
      <c r="S39" s="97"/>
      <c r="T39" s="97"/>
    </row>
    <row r="40" spans="1:20" s="8" customFormat="1" ht="11.45" customHeight="1" x14ac:dyDescent="0.2">
      <c r="A40" s="12"/>
      <c r="C40" s="97"/>
      <c r="D40" s="97"/>
      <c r="E40" s="97"/>
      <c r="F40" s="97"/>
      <c r="G40" s="97"/>
      <c r="H40" s="97"/>
      <c r="I40" s="97"/>
      <c r="J40" s="97"/>
      <c r="K40" s="97"/>
      <c r="L40" s="97"/>
      <c r="M40" s="97"/>
      <c r="N40" s="97"/>
      <c r="O40" s="97"/>
      <c r="P40" s="97"/>
      <c r="Q40" s="97"/>
      <c r="R40" s="97"/>
      <c r="S40" s="97"/>
      <c r="T40" s="97"/>
    </row>
    <row r="41" spans="1:20" s="8" customFormat="1" ht="11.45" customHeight="1" x14ac:dyDescent="0.2">
      <c r="A41" s="12"/>
      <c r="C41" s="171"/>
      <c r="D41" s="97"/>
      <c r="E41" s="97"/>
      <c r="F41" s="97"/>
      <c r="G41" s="97"/>
      <c r="H41" s="97"/>
      <c r="I41" s="97"/>
      <c r="J41" s="97"/>
      <c r="K41" s="97"/>
      <c r="L41" s="97"/>
      <c r="M41" s="97"/>
      <c r="N41" s="97"/>
      <c r="O41" s="97"/>
      <c r="P41" s="97"/>
      <c r="Q41" s="97"/>
      <c r="R41" s="97"/>
      <c r="S41" s="97"/>
      <c r="T41" s="97"/>
    </row>
    <row r="42" spans="1:20" s="8" customFormat="1" ht="8.1" customHeight="1" x14ac:dyDescent="0.2">
      <c r="A42" s="12"/>
      <c r="C42" s="97"/>
      <c r="D42" s="97"/>
      <c r="E42" s="97"/>
      <c r="F42" s="97"/>
      <c r="G42" s="97"/>
      <c r="H42" s="97"/>
      <c r="I42" s="97"/>
      <c r="J42" s="97"/>
      <c r="K42" s="97"/>
      <c r="L42" s="97"/>
      <c r="M42" s="97"/>
      <c r="N42" s="97"/>
      <c r="O42" s="97"/>
      <c r="P42" s="97"/>
      <c r="Q42" s="97"/>
      <c r="R42" s="97"/>
      <c r="S42" s="97"/>
      <c r="T42" s="97"/>
    </row>
    <row r="43" spans="1:20" s="8" customFormat="1" ht="12" customHeight="1" x14ac:dyDescent="0.2">
      <c r="A43" s="108" t="s">
        <v>118</v>
      </c>
      <c r="B43" s="77"/>
      <c r="C43" s="292" t="s">
        <v>566</v>
      </c>
      <c r="D43" s="29"/>
      <c r="E43" s="29"/>
      <c r="F43" s="97"/>
      <c r="G43" s="97"/>
      <c r="H43" s="97"/>
      <c r="I43" s="97"/>
      <c r="J43" s="97"/>
      <c r="K43" s="97"/>
      <c r="L43" s="97"/>
      <c r="M43" s="97"/>
      <c r="N43" s="97"/>
      <c r="O43" s="97"/>
      <c r="P43" s="97"/>
      <c r="Q43" s="97"/>
      <c r="R43" s="97"/>
      <c r="S43" s="97"/>
      <c r="T43" s="97"/>
    </row>
    <row r="44" spans="1:20" s="8" customFormat="1" ht="23.1" customHeight="1" x14ac:dyDescent="0.2">
      <c r="A44" s="17"/>
      <c r="B44" s="18"/>
      <c r="C44" s="111" t="s">
        <v>155</v>
      </c>
      <c r="D44" s="111" t="s">
        <v>165</v>
      </c>
      <c r="E44" s="111" t="s">
        <v>166</v>
      </c>
      <c r="F44" s="97"/>
      <c r="G44" s="147"/>
      <c r="H44" s="147"/>
      <c r="I44" s="147"/>
      <c r="J44" s="147"/>
      <c r="K44" s="97"/>
      <c r="L44" s="97"/>
      <c r="M44" s="97"/>
      <c r="N44" s="97"/>
      <c r="O44" s="97"/>
      <c r="P44" s="97"/>
      <c r="Q44" s="97"/>
      <c r="R44" s="97"/>
      <c r="S44" s="97"/>
      <c r="T44" s="97"/>
    </row>
    <row r="45" spans="1:20" s="8" customFormat="1" ht="11.45" customHeight="1" x14ac:dyDescent="0.2">
      <c r="A45" s="17"/>
      <c r="B45" s="18"/>
      <c r="C45" s="29" t="s">
        <v>156</v>
      </c>
      <c r="D45" s="152">
        <f>('9.5.1'!B14+'9.5.1'!B15)*100/'9.5.1'!B5</f>
        <v>12.872006013598934</v>
      </c>
      <c r="E45" s="152">
        <f>('9.5.1'!C14+'9.5.1'!C15)*100/'9.5.1'!C5</f>
        <v>1.2575687579700792</v>
      </c>
      <c r="F45" s="97"/>
      <c r="G45" s="146"/>
      <c r="H45" s="146"/>
      <c r="I45" s="147"/>
      <c r="J45" s="147"/>
      <c r="K45" s="97"/>
      <c r="L45" s="97"/>
      <c r="M45" s="97"/>
      <c r="N45" s="97"/>
      <c r="O45" s="97"/>
      <c r="P45" s="97"/>
      <c r="Q45" s="97"/>
      <c r="R45" s="97"/>
      <c r="S45" s="97"/>
      <c r="T45" s="97"/>
    </row>
    <row r="46" spans="1:20" s="8" customFormat="1" ht="11.45" customHeight="1" x14ac:dyDescent="0.2">
      <c r="A46" s="17"/>
      <c r="B46" s="18"/>
      <c r="C46" s="29" t="s">
        <v>157</v>
      </c>
      <c r="D46" s="152">
        <f>('9.5.1'!B16+'9.5.1'!B17)*100/'9.5.1'!B5</f>
        <v>19.296111173481592</v>
      </c>
      <c r="E46" s="152">
        <f>('9.5.1'!C16+'9.5.1'!C17)*100/'9.5.1'!C5</f>
        <v>7.8958073924376393</v>
      </c>
      <c r="F46" s="97"/>
      <c r="G46" s="146"/>
      <c r="H46" s="146"/>
      <c r="I46" s="147"/>
      <c r="J46" s="147"/>
      <c r="K46" s="97"/>
      <c r="L46" s="97"/>
      <c r="M46" s="97"/>
      <c r="N46" s="97"/>
      <c r="O46" s="97"/>
      <c r="P46" s="97"/>
      <c r="Q46" s="97"/>
      <c r="R46" s="97"/>
      <c r="S46" s="97"/>
      <c r="T46" s="97"/>
    </row>
    <row r="47" spans="1:20" s="8" customFormat="1" ht="11.45" customHeight="1" x14ac:dyDescent="0.2">
      <c r="A47" s="19"/>
      <c r="B47" s="20"/>
      <c r="C47" s="29" t="s">
        <v>158</v>
      </c>
      <c r="D47" s="152">
        <f>'9.5.1'!B18*100/'9.5.1'!B5</f>
        <v>11.39752720030849</v>
      </c>
      <c r="E47" s="152">
        <f>'9.5.1'!C18*100/'9.5.1'!C5</f>
        <v>6.6446313041220071</v>
      </c>
      <c r="F47" s="97"/>
      <c r="G47" s="146"/>
      <c r="H47" s="146"/>
      <c r="I47" s="147"/>
      <c r="J47" s="147"/>
      <c r="K47" s="97"/>
      <c r="L47" s="97"/>
      <c r="M47" s="97"/>
      <c r="N47" s="97"/>
      <c r="O47" s="97"/>
      <c r="P47" s="97"/>
      <c r="Q47" s="97"/>
      <c r="R47" s="97"/>
      <c r="S47" s="97"/>
      <c r="T47" s="97"/>
    </row>
    <row r="48" spans="1:20" s="8" customFormat="1" ht="11.45" customHeight="1" x14ac:dyDescent="0.2">
      <c r="A48" s="19"/>
      <c r="B48" s="20"/>
      <c r="C48" s="29" t="s">
        <v>159</v>
      </c>
      <c r="D48" s="152">
        <f>'9.5.1'!B19*100/'9.5.1'!B5</f>
        <v>10.979089076434208</v>
      </c>
      <c r="E48" s="152">
        <f>'9.5.1'!C19*100/'9.5.1'!C5</f>
        <v>7.8097831252816166</v>
      </c>
      <c r="F48" s="97"/>
      <c r="G48" s="146"/>
      <c r="H48" s="146"/>
      <c r="I48" s="147"/>
      <c r="J48" s="147"/>
      <c r="K48" s="97"/>
      <c r="L48" s="97"/>
      <c r="M48" s="97"/>
      <c r="N48" s="97"/>
      <c r="O48" s="97"/>
      <c r="P48" s="97"/>
      <c r="Q48" s="97"/>
      <c r="R48" s="97"/>
      <c r="S48" s="97"/>
      <c r="T48" s="97"/>
    </row>
    <row r="49" spans="1:20" s="8" customFormat="1" ht="11.45" customHeight="1" x14ac:dyDescent="0.2">
      <c r="A49" s="17"/>
      <c r="B49" s="18"/>
      <c r="C49" s="29" t="s">
        <v>160</v>
      </c>
      <c r="D49" s="152">
        <f>'9.5.1'!B20*100/'9.5.1'!B5</f>
        <v>8.8356461934211623</v>
      </c>
      <c r="E49" s="152">
        <f>'9.5.1'!C20*100/'9.5.1'!C5</f>
        <v>7.4140259474064534</v>
      </c>
      <c r="F49" s="97"/>
      <c r="G49" s="146"/>
      <c r="H49" s="146"/>
      <c r="I49" s="147"/>
      <c r="J49" s="147"/>
      <c r="K49" s="97"/>
      <c r="L49" s="97"/>
      <c r="M49" s="97"/>
      <c r="N49" s="97"/>
      <c r="O49" s="97"/>
      <c r="P49" s="97"/>
      <c r="Q49" s="97"/>
      <c r="R49" s="97"/>
      <c r="S49" s="97"/>
      <c r="T49" s="97"/>
    </row>
    <row r="50" spans="1:20" s="8" customFormat="1" ht="11.45" customHeight="1" x14ac:dyDescent="0.2">
      <c r="A50" s="17"/>
      <c r="B50" s="18"/>
      <c r="C50" s="29" t="s">
        <v>161</v>
      </c>
      <c r="D50" s="152">
        <f>'9.5.1'!B21*100/'9.5.1'!B5</f>
        <v>15.888323758108839</v>
      </c>
      <c r="E50" s="152">
        <f>'9.5.1'!C21*100/'9.5.1'!C5</f>
        <v>17.096298245716699</v>
      </c>
      <c r="F50" s="97"/>
      <c r="G50" s="146"/>
      <c r="H50" s="146"/>
      <c r="I50" s="147"/>
      <c r="J50" s="147"/>
      <c r="K50" s="97"/>
      <c r="L50" s="97"/>
      <c r="M50" s="97"/>
      <c r="N50" s="97"/>
      <c r="O50" s="97"/>
      <c r="P50" s="97"/>
      <c r="Q50" s="97"/>
      <c r="R50" s="97"/>
      <c r="S50" s="97"/>
      <c r="T50" s="97"/>
    </row>
    <row r="51" spans="1:20" s="8" customFormat="1" ht="11.45" customHeight="1" x14ac:dyDescent="0.2">
      <c r="A51" s="17"/>
      <c r="B51" s="18"/>
      <c r="C51" s="29" t="s">
        <v>162</v>
      </c>
      <c r="D51" s="152">
        <f>'9.5.1'!B22*100/'9.5.1'!B5</f>
        <v>17.892409295696275</v>
      </c>
      <c r="E51" s="152">
        <f>'9.5.1'!C22*100/'9.5.1'!C5</f>
        <v>33.735990334764274</v>
      </c>
      <c r="F51" s="97"/>
      <c r="G51" s="146"/>
      <c r="H51" s="146"/>
      <c r="I51" s="147"/>
      <c r="J51" s="147"/>
      <c r="K51" s="97"/>
      <c r="L51" s="97"/>
      <c r="M51" s="97"/>
      <c r="N51" s="97"/>
      <c r="O51" s="97"/>
      <c r="P51" s="97"/>
      <c r="Q51" s="97"/>
      <c r="R51" s="97"/>
      <c r="S51" s="97"/>
      <c r="T51" s="97"/>
    </row>
    <row r="52" spans="1:20" s="8" customFormat="1" ht="11.45" customHeight="1" x14ac:dyDescent="0.2">
      <c r="A52" s="17"/>
      <c r="B52" s="18"/>
      <c r="C52" s="29" t="s">
        <v>163</v>
      </c>
      <c r="D52" s="152">
        <f>'9.5.1'!B23*100/'9.5.1'!B5</f>
        <v>2.1901800662862612</v>
      </c>
      <c r="E52" s="152">
        <f>'9.5.1'!C23*100/'9.5.1'!C5</f>
        <v>9.3060632146777724</v>
      </c>
      <c r="F52" s="97"/>
      <c r="G52" s="146"/>
      <c r="H52" s="146"/>
      <c r="I52" s="147"/>
      <c r="J52" s="147"/>
      <c r="K52" s="97"/>
      <c r="L52" s="97"/>
      <c r="M52" s="97"/>
      <c r="N52" s="97"/>
      <c r="O52" s="97"/>
      <c r="P52" s="97"/>
      <c r="Q52" s="97"/>
      <c r="R52" s="97"/>
      <c r="S52" s="97"/>
      <c r="T52" s="97"/>
    </row>
    <row r="53" spans="1:20" s="8" customFormat="1" ht="11.45" customHeight="1" x14ac:dyDescent="0.2">
      <c r="A53" s="12"/>
      <c r="C53" s="29" t="s">
        <v>164</v>
      </c>
      <c r="D53" s="152">
        <f>('9.5.1'!B24+'9.5.1'!B25+'9.5.1'!B26)*100/'9.5.1'!B5</f>
        <v>0.64870722266423908</v>
      </c>
      <c r="E53" s="152">
        <f>('9.5.1'!C24+'9.5.1'!C25+'9.5.1'!C26)*100/'9.5.1'!C5</f>
        <v>8.8398253513793659</v>
      </c>
      <c r="F53" s="97"/>
      <c r="G53" s="146"/>
      <c r="H53" s="146"/>
      <c r="I53" s="147"/>
      <c r="J53" s="147"/>
      <c r="K53" s="97"/>
      <c r="L53" s="97"/>
      <c r="M53" s="97"/>
      <c r="N53" s="97"/>
      <c r="O53" s="97"/>
      <c r="P53" s="97"/>
      <c r="Q53" s="97"/>
      <c r="R53" s="97"/>
      <c r="S53" s="97"/>
      <c r="T53" s="97"/>
    </row>
    <row r="54" spans="1:20" s="8" customFormat="1" ht="11.45" customHeight="1" x14ac:dyDescent="0.2">
      <c r="A54" s="12"/>
      <c r="C54" s="97"/>
      <c r="D54" s="97"/>
      <c r="E54" s="97"/>
      <c r="F54" s="97"/>
      <c r="G54" s="97"/>
      <c r="H54" s="97"/>
      <c r="I54" s="97"/>
      <c r="J54" s="97"/>
      <c r="K54" s="97"/>
      <c r="L54" s="97"/>
      <c r="M54" s="97"/>
      <c r="N54" s="97"/>
      <c r="O54" s="97"/>
      <c r="P54" s="97"/>
      <c r="Q54" s="97"/>
      <c r="R54" s="97"/>
      <c r="S54" s="97"/>
      <c r="T54" s="97"/>
    </row>
    <row r="55" spans="1:20" s="8" customFormat="1" ht="11.45" customHeight="1" x14ac:dyDescent="0.2">
      <c r="A55" s="12"/>
      <c r="C55" s="97"/>
      <c r="D55" s="171"/>
      <c r="E55" s="171"/>
      <c r="F55" s="97"/>
      <c r="G55" s="97"/>
      <c r="H55" s="97"/>
      <c r="I55" s="97"/>
      <c r="J55" s="97"/>
      <c r="K55" s="97"/>
      <c r="L55" s="97"/>
      <c r="M55" s="97"/>
      <c r="N55" s="97"/>
      <c r="O55" s="97"/>
      <c r="P55" s="97"/>
      <c r="Q55" s="97"/>
      <c r="R55" s="97"/>
      <c r="S55" s="97"/>
      <c r="T55" s="97"/>
    </row>
    <row r="56" spans="1:20" s="8" customFormat="1" ht="11.45" customHeight="1" x14ac:dyDescent="0.2">
      <c r="A56" s="12"/>
      <c r="C56" s="97"/>
      <c r="D56" s="109"/>
      <c r="E56" s="109"/>
      <c r="F56" s="97"/>
      <c r="G56" s="97"/>
      <c r="H56" s="97"/>
      <c r="I56" s="97"/>
      <c r="J56" s="97"/>
      <c r="K56" s="97"/>
      <c r="L56" s="97"/>
      <c r="M56" s="97"/>
      <c r="N56" s="97"/>
      <c r="O56" s="97"/>
      <c r="P56" s="97"/>
      <c r="Q56" s="97"/>
      <c r="R56" s="97"/>
      <c r="S56" s="97"/>
      <c r="T56" s="97"/>
    </row>
    <row r="57" spans="1:20" s="8" customFormat="1" ht="11.45" customHeight="1" x14ac:dyDescent="0.2">
      <c r="A57" s="12"/>
      <c r="C57" s="97"/>
      <c r="D57" s="109"/>
      <c r="E57" s="109"/>
      <c r="F57" s="97"/>
      <c r="G57" s="97"/>
      <c r="H57" s="97"/>
      <c r="I57" s="97"/>
      <c r="J57" s="97"/>
      <c r="K57" s="97"/>
      <c r="L57" s="97"/>
      <c r="M57" s="97"/>
      <c r="N57" s="97"/>
      <c r="O57" s="97"/>
      <c r="P57" s="97"/>
      <c r="Q57" s="97"/>
      <c r="R57" s="97"/>
      <c r="S57" s="97"/>
      <c r="T57" s="97"/>
    </row>
    <row r="58" spans="1:20" s="8" customFormat="1" ht="11.45" customHeight="1" x14ac:dyDescent="0.2">
      <c r="A58" s="12"/>
      <c r="C58" s="97"/>
      <c r="D58" s="109"/>
      <c r="E58" s="109"/>
      <c r="F58" s="97"/>
      <c r="G58" s="97"/>
      <c r="H58" s="97"/>
      <c r="I58" s="97"/>
      <c r="J58" s="97"/>
      <c r="K58" s="97"/>
      <c r="L58" s="97"/>
      <c r="M58" s="97"/>
      <c r="N58" s="97"/>
      <c r="O58" s="97"/>
      <c r="P58" s="97"/>
      <c r="Q58" s="97"/>
      <c r="R58" s="97"/>
      <c r="S58" s="97"/>
      <c r="T58" s="97"/>
    </row>
    <row r="59" spans="1:20" s="8" customFormat="1" ht="11.45" customHeight="1" x14ac:dyDescent="0.2">
      <c r="A59" s="12"/>
      <c r="C59" s="97"/>
      <c r="D59" s="109"/>
      <c r="E59" s="109"/>
      <c r="F59" s="97"/>
      <c r="G59" s="97"/>
      <c r="H59" s="97"/>
      <c r="I59" s="97"/>
      <c r="J59" s="97"/>
      <c r="K59" s="97"/>
      <c r="L59" s="97"/>
      <c r="M59" s="97"/>
      <c r="N59" s="97"/>
      <c r="O59" s="97"/>
      <c r="P59" s="97"/>
      <c r="Q59" s="97"/>
      <c r="R59" s="97"/>
      <c r="S59" s="97"/>
      <c r="T59" s="97"/>
    </row>
    <row r="60" spans="1:20" s="8" customFormat="1" ht="11.45" customHeight="1" x14ac:dyDescent="0.2">
      <c r="A60" s="12"/>
      <c r="C60" s="97"/>
      <c r="D60" s="109"/>
      <c r="E60" s="109"/>
      <c r="F60" s="97"/>
      <c r="G60" s="97"/>
      <c r="H60" s="97"/>
      <c r="I60" s="97"/>
      <c r="J60" s="97"/>
      <c r="K60" s="97"/>
      <c r="L60" s="97"/>
      <c r="M60" s="97"/>
      <c r="N60" s="97"/>
      <c r="O60" s="97"/>
      <c r="P60" s="97"/>
      <c r="Q60" s="97"/>
      <c r="R60" s="97"/>
      <c r="S60" s="97"/>
      <c r="T60" s="97"/>
    </row>
    <row r="61" spans="1:20" s="8" customFormat="1" ht="11.45" customHeight="1" x14ac:dyDescent="0.2">
      <c r="A61" s="12"/>
      <c r="C61" s="97"/>
      <c r="D61" s="109"/>
      <c r="E61" s="109"/>
      <c r="F61" s="97"/>
      <c r="G61" s="97"/>
      <c r="H61" s="97"/>
      <c r="I61" s="97"/>
      <c r="J61" s="97"/>
      <c r="K61" s="97"/>
      <c r="L61" s="97"/>
      <c r="M61" s="97"/>
      <c r="N61" s="97"/>
      <c r="O61" s="97"/>
      <c r="P61" s="97"/>
      <c r="Q61" s="97"/>
      <c r="R61" s="97"/>
      <c r="S61" s="97"/>
      <c r="T61" s="97"/>
    </row>
    <row r="62" spans="1:20" s="8" customFormat="1" ht="11.45" customHeight="1" x14ac:dyDescent="0.2">
      <c r="A62" s="12"/>
      <c r="C62" s="97"/>
      <c r="D62" s="109"/>
      <c r="E62" s="109"/>
      <c r="F62" s="97"/>
      <c r="G62" s="97"/>
      <c r="H62" s="97"/>
      <c r="I62" s="97"/>
      <c r="J62" s="97"/>
      <c r="K62" s="97"/>
      <c r="L62" s="97"/>
      <c r="M62" s="97"/>
      <c r="N62" s="97"/>
      <c r="O62" s="97"/>
      <c r="P62" s="97"/>
      <c r="Q62" s="97"/>
      <c r="R62" s="97"/>
      <c r="S62" s="97"/>
      <c r="T62" s="97"/>
    </row>
    <row r="63" spans="1:20" s="8" customFormat="1" ht="11.45" customHeight="1" x14ac:dyDescent="0.2">
      <c r="A63" s="12"/>
      <c r="C63" s="97"/>
      <c r="D63" s="109"/>
      <c r="E63" s="109"/>
      <c r="F63" s="97"/>
      <c r="G63" s="97"/>
      <c r="H63" s="97"/>
      <c r="I63" s="97"/>
      <c r="J63" s="97"/>
      <c r="K63" s="97"/>
      <c r="L63" s="97"/>
      <c r="M63" s="97"/>
      <c r="N63" s="97"/>
      <c r="O63" s="97"/>
      <c r="P63" s="97"/>
      <c r="Q63" s="97"/>
      <c r="R63" s="97"/>
      <c r="S63" s="97"/>
      <c r="T63" s="97"/>
    </row>
    <row r="64" spans="1:20" s="8" customFormat="1" ht="11.45" customHeight="1" x14ac:dyDescent="0.2">
      <c r="A64" s="12"/>
      <c r="C64" s="97"/>
      <c r="D64" s="109"/>
      <c r="E64" s="109"/>
      <c r="F64" s="97"/>
      <c r="G64" s="97"/>
      <c r="H64" s="97"/>
      <c r="I64" s="97"/>
      <c r="J64" s="97"/>
      <c r="K64" s="97"/>
      <c r="L64" s="97"/>
      <c r="M64" s="97"/>
      <c r="N64" s="97"/>
      <c r="O64" s="97"/>
      <c r="P64" s="97"/>
      <c r="Q64" s="97"/>
      <c r="R64" s="97"/>
      <c r="S64" s="97"/>
      <c r="T64" s="97"/>
    </row>
    <row r="65" spans="1:20" s="8" customFormat="1" ht="11.45" customHeight="1" x14ac:dyDescent="0.2">
      <c r="A65" s="12"/>
      <c r="C65" s="97"/>
      <c r="D65" s="109"/>
      <c r="E65" s="109"/>
      <c r="F65" s="97"/>
      <c r="G65" s="97"/>
      <c r="H65" s="97"/>
      <c r="I65" s="97"/>
      <c r="J65" s="97"/>
      <c r="K65" s="97"/>
      <c r="L65" s="97"/>
      <c r="M65" s="97"/>
      <c r="N65" s="97"/>
      <c r="O65" s="97"/>
      <c r="P65" s="97"/>
      <c r="Q65" s="97"/>
      <c r="R65" s="97"/>
      <c r="S65" s="97"/>
      <c r="T65" s="97"/>
    </row>
    <row r="66" spans="1:20" s="8" customFormat="1" ht="11.45" customHeight="1" x14ac:dyDescent="0.2">
      <c r="A66" s="12"/>
      <c r="C66" s="97"/>
      <c r="D66" s="97"/>
      <c r="E66" s="97"/>
      <c r="F66" s="97"/>
      <c r="G66" s="97"/>
      <c r="H66" s="97"/>
      <c r="I66" s="97"/>
      <c r="J66" s="97"/>
      <c r="K66" s="97"/>
      <c r="L66" s="97"/>
      <c r="M66" s="97"/>
      <c r="N66" s="97"/>
      <c r="O66" s="97"/>
      <c r="P66" s="97"/>
      <c r="Q66" s="97"/>
      <c r="R66" s="97"/>
      <c r="S66" s="97"/>
      <c r="T66" s="97"/>
    </row>
    <row r="67" spans="1:20" s="8" customFormat="1" ht="11.45" customHeight="1" x14ac:dyDescent="0.2">
      <c r="A67" s="12"/>
      <c r="C67" s="97"/>
      <c r="D67" s="97"/>
      <c r="E67" s="97"/>
      <c r="F67" s="97"/>
      <c r="G67" s="97"/>
      <c r="H67" s="97"/>
      <c r="I67" s="97"/>
      <c r="J67" s="97"/>
      <c r="K67" s="97"/>
      <c r="L67" s="97"/>
      <c r="M67" s="97"/>
      <c r="N67" s="97"/>
      <c r="O67" s="97"/>
      <c r="P67" s="97"/>
      <c r="Q67" s="97"/>
      <c r="R67" s="97"/>
      <c r="S67" s="97"/>
      <c r="T67" s="97"/>
    </row>
    <row r="68" spans="1:20" s="8" customFormat="1" ht="11.45" customHeight="1" x14ac:dyDescent="0.2">
      <c r="A68" s="12"/>
      <c r="C68" s="97"/>
      <c r="D68" s="97"/>
      <c r="E68" s="97"/>
      <c r="F68" s="97"/>
      <c r="G68" s="97"/>
      <c r="H68" s="97"/>
      <c r="I68" s="97"/>
      <c r="J68" s="97"/>
      <c r="K68" s="97"/>
      <c r="L68" s="97"/>
      <c r="M68" s="97"/>
      <c r="N68" s="97"/>
      <c r="O68" s="97"/>
      <c r="P68" s="97"/>
      <c r="Q68" s="97"/>
      <c r="R68" s="97"/>
      <c r="S68" s="97"/>
      <c r="T68" s="97"/>
    </row>
    <row r="69" spans="1:20" s="8" customFormat="1" ht="11.45" customHeight="1" x14ac:dyDescent="0.2">
      <c r="A69" s="12"/>
      <c r="C69" s="97"/>
      <c r="D69" s="97"/>
      <c r="E69" s="97"/>
      <c r="F69" s="97"/>
      <c r="G69" s="97"/>
      <c r="H69" s="97"/>
      <c r="I69" s="97"/>
      <c r="J69" s="97"/>
      <c r="K69" s="97"/>
      <c r="L69" s="97"/>
      <c r="M69" s="97"/>
      <c r="N69" s="97"/>
      <c r="O69" s="97"/>
      <c r="P69" s="97"/>
      <c r="Q69" s="97"/>
      <c r="R69" s="97"/>
      <c r="S69" s="97"/>
      <c r="T69" s="97"/>
    </row>
    <row r="70" spans="1:20" s="8" customFormat="1" ht="11.45" customHeight="1" x14ac:dyDescent="0.2">
      <c r="A70" s="12"/>
      <c r="C70" s="97"/>
      <c r="D70" s="97"/>
      <c r="E70" s="97"/>
      <c r="F70" s="97"/>
      <c r="G70" s="97"/>
      <c r="H70" s="97"/>
      <c r="I70" s="97"/>
      <c r="J70" s="97"/>
      <c r="K70" s="97"/>
      <c r="L70" s="97"/>
      <c r="M70" s="97"/>
      <c r="N70" s="97"/>
      <c r="O70" s="97"/>
      <c r="P70" s="97"/>
      <c r="Q70" s="97"/>
      <c r="R70" s="97"/>
      <c r="S70" s="97"/>
      <c r="T70" s="97"/>
    </row>
    <row r="71" spans="1:20" s="8" customFormat="1" ht="11.45" customHeight="1" x14ac:dyDescent="0.2">
      <c r="A71" s="12"/>
      <c r="C71" s="97"/>
      <c r="D71" s="97"/>
      <c r="E71" s="97"/>
      <c r="F71" s="97"/>
      <c r="G71" s="97"/>
      <c r="H71" s="97"/>
      <c r="I71" s="97"/>
      <c r="J71" s="97"/>
      <c r="K71" s="97"/>
      <c r="L71" s="97"/>
      <c r="M71" s="97"/>
      <c r="N71" s="97"/>
      <c r="O71" s="97"/>
      <c r="P71" s="97"/>
      <c r="Q71" s="97"/>
      <c r="R71" s="97"/>
      <c r="S71" s="97"/>
      <c r="T71" s="97"/>
    </row>
    <row r="72" spans="1:20" s="8" customFormat="1" ht="11.45" customHeight="1" x14ac:dyDescent="0.2">
      <c r="A72" s="12"/>
      <c r="C72" s="97"/>
      <c r="D72" s="97"/>
      <c r="E72" s="97"/>
      <c r="F72" s="97"/>
      <c r="G72" s="97"/>
      <c r="H72" s="97"/>
      <c r="I72" s="97"/>
      <c r="J72" s="97"/>
      <c r="K72" s="97"/>
      <c r="L72" s="97"/>
      <c r="M72" s="97"/>
      <c r="N72" s="97"/>
      <c r="O72" s="97"/>
      <c r="P72" s="97"/>
      <c r="Q72" s="97"/>
      <c r="R72" s="97"/>
      <c r="S72" s="97"/>
      <c r="T72" s="97"/>
    </row>
    <row r="73" spans="1:20" s="8" customFormat="1" ht="11.45" customHeight="1" x14ac:dyDescent="0.2">
      <c r="A73" s="12"/>
      <c r="C73" s="97"/>
      <c r="D73" s="97"/>
      <c r="E73" s="97"/>
      <c r="F73" s="97"/>
      <c r="G73" s="97"/>
      <c r="H73" s="97"/>
      <c r="I73" s="97"/>
      <c r="J73" s="97"/>
      <c r="K73" s="97"/>
      <c r="L73" s="97"/>
      <c r="M73" s="97"/>
      <c r="N73" s="97"/>
      <c r="O73" s="97"/>
      <c r="P73" s="97"/>
      <c r="Q73" s="97"/>
      <c r="R73" s="97"/>
      <c r="S73" s="97"/>
      <c r="T73" s="97"/>
    </row>
    <row r="74" spans="1:20" s="8" customFormat="1" ht="11.45" customHeight="1" x14ac:dyDescent="0.2">
      <c r="A74" s="12"/>
      <c r="C74" s="97"/>
      <c r="D74" s="97"/>
      <c r="E74" s="97"/>
      <c r="F74" s="97"/>
      <c r="G74" s="97"/>
      <c r="H74" s="97"/>
      <c r="I74" s="97"/>
      <c r="J74" s="97"/>
      <c r="K74" s="97"/>
      <c r="L74" s="97"/>
      <c r="M74" s="97"/>
      <c r="N74" s="97"/>
      <c r="O74" s="97"/>
      <c r="P74" s="97"/>
      <c r="Q74" s="97"/>
      <c r="R74" s="97"/>
      <c r="S74" s="97"/>
      <c r="T74" s="97"/>
    </row>
    <row r="75" spans="1:20" s="8" customFormat="1" ht="11.45" customHeight="1" x14ac:dyDescent="0.2">
      <c r="A75" s="12"/>
      <c r="C75" s="97"/>
      <c r="D75" s="97"/>
      <c r="E75" s="97"/>
      <c r="F75" s="97"/>
      <c r="G75" s="97"/>
      <c r="H75" s="97"/>
      <c r="I75" s="97"/>
      <c r="J75" s="97"/>
      <c r="K75" s="97"/>
      <c r="L75" s="97"/>
      <c r="M75" s="97"/>
      <c r="N75" s="97"/>
      <c r="O75" s="97"/>
      <c r="P75" s="97"/>
      <c r="Q75" s="97"/>
      <c r="R75" s="97"/>
      <c r="S75" s="97"/>
      <c r="T75" s="97"/>
    </row>
    <row r="76" spans="1:20" s="8" customFormat="1" ht="11.45" customHeight="1" x14ac:dyDescent="0.2">
      <c r="A76" s="12"/>
      <c r="C76" s="97"/>
      <c r="D76" s="97"/>
      <c r="E76" s="97"/>
      <c r="F76" s="97"/>
      <c r="G76" s="97"/>
      <c r="H76" s="97"/>
      <c r="I76" s="97"/>
      <c r="J76" s="97"/>
      <c r="K76" s="97"/>
      <c r="L76" s="97"/>
      <c r="M76" s="97"/>
      <c r="N76" s="97"/>
      <c r="O76" s="97"/>
      <c r="P76" s="97"/>
      <c r="Q76" s="97"/>
      <c r="R76" s="97"/>
      <c r="S76" s="97"/>
      <c r="T76" s="97"/>
    </row>
    <row r="77" spans="1:20" s="8" customFormat="1" ht="11.45" customHeight="1" x14ac:dyDescent="0.2">
      <c r="A77" s="12"/>
      <c r="C77" s="97"/>
      <c r="D77" s="97"/>
      <c r="E77" s="97"/>
      <c r="F77" s="97"/>
      <c r="G77" s="97"/>
      <c r="H77" s="97"/>
      <c r="I77" s="97"/>
      <c r="J77" s="97"/>
      <c r="K77" s="97"/>
      <c r="L77" s="97"/>
      <c r="M77" s="97"/>
      <c r="N77" s="97"/>
      <c r="O77" s="97"/>
      <c r="P77" s="97"/>
      <c r="Q77" s="97"/>
      <c r="R77" s="97"/>
      <c r="S77" s="97"/>
      <c r="T77" s="97"/>
    </row>
    <row r="78" spans="1:20" s="8" customFormat="1" ht="11.45" customHeight="1" x14ac:dyDescent="0.2">
      <c r="A78" s="12"/>
      <c r="C78" s="97"/>
      <c r="D78" s="97"/>
      <c r="E78" s="97"/>
      <c r="F78" s="97"/>
      <c r="G78" s="97"/>
      <c r="H78" s="97"/>
      <c r="I78" s="97"/>
      <c r="J78" s="97"/>
      <c r="K78" s="97"/>
      <c r="L78" s="97"/>
      <c r="M78" s="97"/>
      <c r="N78" s="97"/>
      <c r="O78" s="97"/>
      <c r="P78" s="97"/>
      <c r="Q78" s="97"/>
      <c r="R78" s="97"/>
      <c r="S78" s="97"/>
      <c r="T78" s="97"/>
    </row>
    <row r="79" spans="1:20" s="8" customFormat="1" ht="11.45" customHeight="1" x14ac:dyDescent="0.2">
      <c r="A79" s="12"/>
      <c r="C79" s="97"/>
      <c r="D79" s="97"/>
      <c r="E79" s="97"/>
      <c r="F79" s="97"/>
      <c r="G79" s="97"/>
      <c r="H79" s="97"/>
      <c r="I79" s="97"/>
      <c r="J79" s="97"/>
      <c r="K79" s="97"/>
      <c r="L79" s="97"/>
      <c r="M79" s="97"/>
      <c r="N79" s="97"/>
      <c r="O79" s="97"/>
      <c r="P79" s="97"/>
      <c r="Q79" s="97"/>
      <c r="R79" s="97"/>
      <c r="S79" s="97"/>
      <c r="T79" s="97"/>
    </row>
    <row r="80" spans="1:20" s="8" customFormat="1" ht="11.45" customHeight="1" x14ac:dyDescent="0.2">
      <c r="A80" s="12"/>
      <c r="C80" s="97"/>
      <c r="D80" s="97"/>
      <c r="E80" s="97"/>
      <c r="F80" s="97"/>
      <c r="G80" s="97"/>
      <c r="H80" s="97"/>
      <c r="I80" s="97"/>
      <c r="J80" s="97"/>
      <c r="K80" s="97"/>
      <c r="L80" s="97"/>
      <c r="M80" s="97"/>
      <c r="N80" s="97"/>
      <c r="O80" s="97"/>
      <c r="P80" s="97"/>
      <c r="Q80" s="97"/>
      <c r="R80" s="97"/>
      <c r="S80" s="97"/>
      <c r="T80" s="97"/>
    </row>
    <row r="81" spans="1:20" s="8" customFormat="1" ht="11.45" customHeight="1" x14ac:dyDescent="0.2">
      <c r="A81" s="12"/>
      <c r="C81" s="97"/>
      <c r="D81" s="97"/>
      <c r="E81" s="97"/>
      <c r="F81" s="97"/>
      <c r="G81" s="97"/>
      <c r="H81" s="97"/>
      <c r="I81" s="97"/>
      <c r="J81" s="97"/>
      <c r="K81" s="97"/>
      <c r="L81" s="97"/>
      <c r="M81" s="97"/>
      <c r="N81" s="97"/>
      <c r="O81" s="97"/>
      <c r="P81" s="97"/>
      <c r="Q81" s="97"/>
      <c r="R81" s="97"/>
      <c r="S81" s="97"/>
      <c r="T81" s="97"/>
    </row>
    <row r="82" spans="1:20" s="8" customFormat="1" ht="11.45" customHeight="1" x14ac:dyDescent="0.2">
      <c r="A82" s="12"/>
      <c r="C82" s="97"/>
      <c r="D82" s="97"/>
      <c r="E82" s="97"/>
      <c r="F82" s="97"/>
      <c r="G82" s="97"/>
      <c r="H82" s="97"/>
      <c r="I82" s="97"/>
      <c r="J82" s="97"/>
      <c r="K82" s="97"/>
      <c r="L82" s="97"/>
      <c r="M82" s="97"/>
      <c r="N82" s="97"/>
      <c r="O82" s="97"/>
      <c r="P82" s="97"/>
      <c r="Q82" s="97"/>
      <c r="R82" s="97"/>
      <c r="S82" s="97"/>
      <c r="T82" s="97"/>
    </row>
    <row r="83" spans="1:20" s="8" customFormat="1" ht="11.45" customHeight="1" x14ac:dyDescent="0.2">
      <c r="A83" s="12"/>
      <c r="C83" s="97"/>
      <c r="D83" s="97"/>
      <c r="E83" s="97"/>
      <c r="F83" s="97"/>
      <c r="G83" s="97"/>
      <c r="H83" s="97"/>
      <c r="I83" s="97"/>
      <c r="J83" s="97"/>
      <c r="K83" s="97"/>
      <c r="L83" s="97"/>
      <c r="M83" s="97"/>
      <c r="N83" s="97"/>
      <c r="O83" s="97"/>
      <c r="P83" s="97"/>
      <c r="Q83" s="97"/>
      <c r="R83" s="97"/>
      <c r="S83" s="97"/>
      <c r="T83" s="97"/>
    </row>
    <row r="84" spans="1:20" s="8" customFormat="1" ht="11.45" customHeight="1" x14ac:dyDescent="0.2">
      <c r="A84" s="12"/>
      <c r="C84" s="97"/>
      <c r="D84" s="97"/>
      <c r="E84" s="97"/>
      <c r="F84" s="97"/>
      <c r="G84" s="97"/>
      <c r="H84" s="97"/>
      <c r="I84" s="97"/>
      <c r="J84" s="97"/>
      <c r="K84" s="97"/>
      <c r="L84" s="97"/>
      <c r="M84" s="97"/>
      <c r="N84" s="97"/>
      <c r="O84" s="97"/>
      <c r="P84" s="97"/>
      <c r="Q84" s="97"/>
      <c r="R84" s="97"/>
      <c r="S84" s="97"/>
      <c r="T84" s="97"/>
    </row>
    <row r="85" spans="1:20" s="8" customFormat="1" ht="11.45" customHeight="1" x14ac:dyDescent="0.2">
      <c r="A85" s="12"/>
      <c r="C85" s="97"/>
      <c r="D85" s="97"/>
      <c r="E85" s="97"/>
      <c r="F85" s="97"/>
      <c r="G85" s="97"/>
      <c r="H85" s="97"/>
      <c r="I85" s="97"/>
      <c r="J85" s="97"/>
      <c r="K85" s="97"/>
      <c r="L85" s="97"/>
      <c r="M85" s="97"/>
      <c r="N85" s="97"/>
      <c r="O85" s="97"/>
      <c r="P85" s="97"/>
      <c r="Q85" s="97"/>
      <c r="R85" s="97"/>
      <c r="S85" s="97"/>
      <c r="T85" s="97"/>
    </row>
    <row r="86" spans="1:20" s="8" customFormat="1" ht="11.45" customHeight="1" x14ac:dyDescent="0.2">
      <c r="A86" s="12"/>
      <c r="C86" s="97"/>
      <c r="D86" s="97"/>
      <c r="E86" s="97"/>
      <c r="F86" s="97"/>
      <c r="G86" s="97"/>
      <c r="H86" s="97"/>
      <c r="I86" s="97"/>
      <c r="J86" s="97"/>
      <c r="K86" s="97"/>
      <c r="L86" s="97"/>
      <c r="M86" s="97"/>
      <c r="N86" s="97"/>
      <c r="O86" s="97"/>
      <c r="P86" s="97"/>
      <c r="Q86" s="97"/>
      <c r="R86" s="97"/>
      <c r="S86" s="97"/>
      <c r="T86" s="97"/>
    </row>
    <row r="87" spans="1:20" s="8" customFormat="1" ht="11.45" customHeight="1" x14ac:dyDescent="0.2">
      <c r="A87" s="12"/>
      <c r="C87" s="97"/>
      <c r="D87" s="97"/>
      <c r="E87" s="97"/>
      <c r="F87" s="97"/>
      <c r="G87" s="97"/>
      <c r="H87" s="97"/>
      <c r="I87" s="97"/>
      <c r="J87" s="97"/>
      <c r="K87" s="97"/>
      <c r="L87" s="97"/>
      <c r="M87" s="97"/>
      <c r="N87" s="97"/>
      <c r="O87" s="97"/>
      <c r="P87" s="97"/>
      <c r="Q87" s="97"/>
      <c r="R87" s="97"/>
      <c r="S87" s="97"/>
      <c r="T87" s="97"/>
    </row>
    <row r="88" spans="1:20" s="8" customFormat="1" ht="11.45" customHeight="1" x14ac:dyDescent="0.2">
      <c r="A88" s="12"/>
      <c r="C88" s="97"/>
      <c r="D88" s="97"/>
      <c r="E88" s="97"/>
      <c r="F88" s="97"/>
      <c r="G88" s="97"/>
      <c r="H88" s="97"/>
      <c r="I88" s="97"/>
      <c r="J88" s="97"/>
      <c r="K88" s="97"/>
      <c r="L88" s="97"/>
      <c r="M88" s="97"/>
      <c r="N88" s="97"/>
      <c r="O88" s="97"/>
      <c r="P88" s="97"/>
      <c r="Q88" s="97"/>
      <c r="R88" s="97"/>
      <c r="S88" s="97"/>
      <c r="T88" s="97"/>
    </row>
    <row r="89" spans="1:20" s="8" customFormat="1" ht="11.45" customHeight="1" x14ac:dyDescent="0.2">
      <c r="A89" s="12"/>
      <c r="C89" s="97"/>
      <c r="D89" s="97"/>
      <c r="E89" s="97"/>
      <c r="F89" s="97"/>
      <c r="G89" s="97"/>
      <c r="H89" s="97"/>
      <c r="I89" s="97"/>
      <c r="J89" s="97"/>
      <c r="K89" s="97"/>
      <c r="L89" s="97"/>
      <c r="M89" s="97"/>
      <c r="N89" s="97"/>
      <c r="O89" s="97"/>
      <c r="P89" s="97"/>
      <c r="Q89" s="97"/>
      <c r="R89" s="97"/>
      <c r="S89" s="97"/>
      <c r="T89" s="97"/>
    </row>
    <row r="90" spans="1:20" s="8" customFormat="1" ht="11.45" customHeight="1" x14ac:dyDescent="0.2">
      <c r="A90" s="12"/>
      <c r="C90" s="97"/>
      <c r="D90" s="97"/>
      <c r="E90" s="97"/>
      <c r="F90" s="97"/>
      <c r="G90" s="97"/>
      <c r="H90" s="97"/>
      <c r="I90" s="97"/>
      <c r="J90" s="97"/>
      <c r="K90" s="97"/>
      <c r="L90" s="97"/>
      <c r="M90" s="97"/>
      <c r="N90" s="97"/>
      <c r="O90" s="97"/>
      <c r="P90" s="97"/>
      <c r="Q90" s="97"/>
      <c r="R90" s="97"/>
      <c r="S90" s="97"/>
      <c r="T90" s="97"/>
    </row>
    <row r="91" spans="1:20" s="8" customFormat="1" ht="11.45" customHeight="1" x14ac:dyDescent="0.2">
      <c r="A91" s="12"/>
      <c r="C91" s="97"/>
      <c r="D91" s="97"/>
      <c r="E91" s="97"/>
      <c r="F91" s="97"/>
      <c r="G91" s="97"/>
      <c r="H91" s="97"/>
      <c r="I91" s="97"/>
      <c r="J91" s="97"/>
      <c r="K91" s="97"/>
      <c r="L91" s="97"/>
      <c r="M91" s="97"/>
      <c r="N91" s="97"/>
      <c r="O91" s="97"/>
      <c r="P91" s="97"/>
      <c r="Q91" s="97"/>
      <c r="R91" s="97"/>
      <c r="S91" s="97"/>
      <c r="T91" s="97"/>
    </row>
    <row r="92" spans="1:20" s="8" customFormat="1" ht="11.45" customHeight="1" x14ac:dyDescent="0.2">
      <c r="A92" s="12"/>
      <c r="C92" s="97"/>
      <c r="D92" s="97"/>
      <c r="E92" s="97"/>
      <c r="F92" s="97"/>
      <c r="G92" s="97"/>
      <c r="H92" s="97"/>
      <c r="I92" s="97"/>
      <c r="J92" s="97"/>
      <c r="K92" s="97"/>
      <c r="L92" s="97"/>
      <c r="M92" s="97"/>
      <c r="N92" s="97"/>
      <c r="O92" s="97"/>
      <c r="P92" s="97"/>
      <c r="Q92" s="97"/>
      <c r="R92" s="97"/>
      <c r="S92" s="97"/>
      <c r="T92" s="97"/>
    </row>
    <row r="93" spans="1:20" s="8" customFormat="1" ht="11.45" customHeight="1" x14ac:dyDescent="0.2">
      <c r="A93" s="12"/>
      <c r="C93" s="97"/>
      <c r="D93" s="97"/>
      <c r="E93" s="97"/>
      <c r="F93" s="97"/>
      <c r="G93" s="97"/>
      <c r="H93" s="97"/>
      <c r="I93" s="97"/>
      <c r="J93" s="97"/>
      <c r="K93" s="97"/>
      <c r="L93" s="97"/>
      <c r="M93" s="97"/>
      <c r="N93" s="97"/>
      <c r="O93" s="97"/>
      <c r="P93" s="97"/>
      <c r="Q93" s="97"/>
      <c r="R93" s="97"/>
      <c r="S93" s="97"/>
      <c r="T93" s="97"/>
    </row>
    <row r="94" spans="1:20" s="8" customFormat="1" ht="11.45" customHeight="1" x14ac:dyDescent="0.2">
      <c r="A94" s="12"/>
      <c r="C94" s="97"/>
      <c r="D94" s="97"/>
      <c r="E94" s="97"/>
      <c r="F94" s="97"/>
      <c r="G94" s="97"/>
      <c r="H94" s="97"/>
      <c r="I94" s="97"/>
      <c r="J94" s="97"/>
      <c r="K94" s="97"/>
      <c r="L94" s="97"/>
      <c r="M94" s="97"/>
      <c r="N94" s="97"/>
      <c r="O94" s="97"/>
      <c r="P94" s="97"/>
      <c r="Q94" s="97"/>
      <c r="R94" s="97"/>
      <c r="S94" s="97"/>
      <c r="T94" s="97"/>
    </row>
    <row r="95" spans="1:20" s="8" customFormat="1" ht="11.45" customHeight="1" x14ac:dyDescent="0.2">
      <c r="A95" s="12"/>
      <c r="C95" s="97"/>
      <c r="D95" s="97"/>
      <c r="E95" s="97"/>
      <c r="F95" s="97"/>
      <c r="G95" s="97"/>
      <c r="H95" s="97"/>
      <c r="I95" s="97"/>
      <c r="J95" s="97"/>
      <c r="K95" s="97"/>
      <c r="L95" s="97"/>
      <c r="M95" s="97"/>
      <c r="N95" s="97"/>
      <c r="O95" s="97"/>
      <c r="P95" s="97"/>
      <c r="Q95" s="97"/>
      <c r="R95" s="97"/>
      <c r="S95" s="97"/>
      <c r="T95" s="97"/>
    </row>
    <row r="96" spans="1:20" s="8" customFormat="1" ht="11.45" customHeight="1" x14ac:dyDescent="0.2">
      <c r="A96" s="12"/>
      <c r="C96" s="97"/>
      <c r="D96" s="97"/>
      <c r="E96" s="97"/>
      <c r="F96" s="97"/>
      <c r="G96" s="97"/>
      <c r="H96" s="97"/>
      <c r="I96" s="97"/>
      <c r="J96" s="97"/>
      <c r="K96" s="97"/>
      <c r="L96" s="97"/>
      <c r="M96" s="97"/>
      <c r="N96" s="97"/>
      <c r="O96" s="97"/>
      <c r="P96" s="97"/>
      <c r="Q96" s="97"/>
      <c r="R96" s="97"/>
      <c r="S96" s="97"/>
      <c r="T96" s="97"/>
    </row>
    <row r="97" spans="1:20" s="8" customFormat="1" ht="11.45" customHeight="1" x14ac:dyDescent="0.2">
      <c r="A97" s="12"/>
      <c r="C97" s="97"/>
      <c r="D97" s="97"/>
      <c r="E97" s="97"/>
      <c r="F97" s="97"/>
      <c r="G97" s="97"/>
      <c r="H97" s="97"/>
      <c r="I97" s="97"/>
      <c r="J97" s="97"/>
      <c r="K97" s="97"/>
      <c r="L97" s="97"/>
      <c r="M97" s="97"/>
      <c r="N97" s="97"/>
      <c r="O97" s="97"/>
      <c r="P97" s="97"/>
      <c r="Q97" s="97"/>
      <c r="R97" s="97"/>
      <c r="S97" s="97"/>
      <c r="T97" s="97"/>
    </row>
    <row r="98" spans="1:20" s="8" customFormat="1" ht="11.45" customHeight="1" x14ac:dyDescent="0.2">
      <c r="A98" s="12"/>
      <c r="C98" s="97"/>
      <c r="D98" s="97"/>
      <c r="E98" s="97"/>
      <c r="F98" s="97"/>
      <c r="G98" s="97"/>
      <c r="H98" s="97"/>
      <c r="I98" s="97"/>
      <c r="J98" s="97"/>
      <c r="K98" s="97"/>
      <c r="L98" s="97"/>
      <c r="M98" s="97"/>
      <c r="N98" s="97"/>
      <c r="O98" s="97"/>
      <c r="P98" s="97"/>
      <c r="Q98" s="97"/>
      <c r="R98" s="97"/>
      <c r="S98" s="97"/>
      <c r="T98" s="97"/>
    </row>
    <row r="99" spans="1:20" s="8" customFormat="1" ht="11.45" customHeight="1" x14ac:dyDescent="0.2">
      <c r="A99" s="12"/>
      <c r="C99" s="97"/>
      <c r="D99" s="97"/>
      <c r="E99" s="97"/>
      <c r="F99" s="97"/>
      <c r="G99" s="97"/>
      <c r="H99" s="97"/>
      <c r="I99" s="97"/>
      <c r="J99" s="97"/>
      <c r="K99" s="97"/>
      <c r="L99" s="97"/>
      <c r="M99" s="97"/>
      <c r="N99" s="97"/>
      <c r="O99" s="97"/>
      <c r="P99" s="97"/>
      <c r="Q99" s="97"/>
      <c r="R99" s="97"/>
      <c r="S99" s="97"/>
      <c r="T99" s="97"/>
    </row>
    <row r="100" spans="1:20" s="8" customFormat="1" ht="11.45" customHeight="1" x14ac:dyDescent="0.2">
      <c r="A100" s="12"/>
      <c r="C100" s="97"/>
      <c r="D100" s="97"/>
      <c r="E100" s="97"/>
      <c r="F100" s="97"/>
      <c r="G100" s="97"/>
      <c r="H100" s="97"/>
      <c r="I100" s="97"/>
      <c r="J100" s="97"/>
      <c r="K100" s="97"/>
      <c r="L100" s="97"/>
      <c r="M100" s="97"/>
      <c r="N100" s="97"/>
      <c r="O100" s="97"/>
      <c r="P100" s="97"/>
      <c r="Q100" s="97"/>
      <c r="R100" s="97"/>
      <c r="S100" s="97"/>
      <c r="T100" s="97"/>
    </row>
    <row r="101" spans="1:20" s="8" customFormat="1" ht="11.45" customHeight="1" x14ac:dyDescent="0.2">
      <c r="A101" s="12"/>
      <c r="C101" s="97"/>
      <c r="D101" s="97"/>
      <c r="E101" s="97"/>
      <c r="F101" s="97"/>
      <c r="G101" s="97"/>
      <c r="H101" s="97"/>
      <c r="I101" s="97"/>
      <c r="J101" s="97"/>
      <c r="K101" s="97"/>
      <c r="L101" s="97"/>
      <c r="M101" s="97"/>
      <c r="N101" s="97"/>
      <c r="O101" s="97"/>
      <c r="P101" s="97"/>
      <c r="Q101" s="97"/>
      <c r="R101" s="97"/>
      <c r="S101" s="97"/>
      <c r="T101" s="97"/>
    </row>
    <row r="102" spans="1:20" s="8" customFormat="1" ht="11.45" customHeight="1" x14ac:dyDescent="0.2">
      <c r="A102" s="12"/>
      <c r="C102" s="97"/>
      <c r="D102" s="97"/>
      <c r="E102" s="97"/>
      <c r="F102" s="97"/>
      <c r="G102" s="97"/>
      <c r="H102" s="97"/>
      <c r="I102" s="97"/>
      <c r="J102" s="97"/>
      <c r="K102" s="97"/>
      <c r="L102" s="97"/>
      <c r="M102" s="97"/>
      <c r="N102" s="97"/>
      <c r="O102" s="97"/>
      <c r="P102" s="97"/>
      <c r="Q102" s="97"/>
      <c r="R102" s="97"/>
      <c r="S102" s="97"/>
      <c r="T102" s="97"/>
    </row>
    <row r="103" spans="1:20" s="8" customFormat="1" ht="11.45" customHeight="1" x14ac:dyDescent="0.2">
      <c r="A103" s="12"/>
      <c r="C103" s="97"/>
      <c r="D103" s="97"/>
      <c r="E103" s="97"/>
      <c r="F103" s="97"/>
      <c r="G103" s="97"/>
      <c r="H103" s="97"/>
      <c r="I103" s="97"/>
      <c r="J103" s="97"/>
      <c r="K103" s="97"/>
      <c r="L103" s="97"/>
      <c r="M103" s="97"/>
      <c r="N103" s="97"/>
      <c r="O103" s="97"/>
      <c r="P103" s="97"/>
      <c r="Q103" s="97"/>
      <c r="R103" s="97"/>
      <c r="S103" s="97"/>
      <c r="T103" s="97"/>
    </row>
    <row r="104" spans="1:20" s="8" customFormat="1" ht="11.45" customHeight="1" x14ac:dyDescent="0.2">
      <c r="A104" s="12"/>
      <c r="C104" s="97"/>
      <c r="D104" s="97"/>
      <c r="E104" s="97"/>
      <c r="F104" s="97"/>
      <c r="G104" s="97"/>
      <c r="H104" s="97"/>
      <c r="I104" s="97"/>
      <c r="J104" s="97"/>
      <c r="K104" s="97"/>
      <c r="L104" s="97"/>
      <c r="M104" s="97"/>
      <c r="N104" s="97"/>
      <c r="O104" s="97"/>
      <c r="P104" s="97"/>
      <c r="Q104" s="97"/>
      <c r="R104" s="97"/>
      <c r="S104" s="97"/>
      <c r="T104" s="97"/>
    </row>
    <row r="105" spans="1:20" s="8" customFormat="1" ht="11.45" customHeight="1" x14ac:dyDescent="0.2">
      <c r="A105" s="12"/>
      <c r="C105" s="97"/>
      <c r="D105" s="97"/>
      <c r="E105" s="97"/>
      <c r="F105" s="97"/>
      <c r="G105" s="97"/>
      <c r="H105" s="97"/>
      <c r="I105" s="97"/>
      <c r="J105" s="97"/>
      <c r="K105" s="97"/>
      <c r="L105" s="97"/>
      <c r="M105" s="97"/>
      <c r="N105" s="97"/>
      <c r="O105" s="97"/>
      <c r="P105" s="97"/>
      <c r="Q105" s="97"/>
      <c r="R105" s="97"/>
      <c r="S105" s="97"/>
      <c r="T105" s="97"/>
    </row>
    <row r="106" spans="1:20" s="8" customFormat="1" ht="11.45" customHeight="1" x14ac:dyDescent="0.2">
      <c r="A106" s="12"/>
      <c r="C106" s="97"/>
      <c r="D106" s="97"/>
      <c r="E106" s="97"/>
      <c r="F106" s="97"/>
      <c r="G106" s="97"/>
      <c r="H106" s="97"/>
      <c r="I106" s="97"/>
      <c r="J106" s="97"/>
      <c r="K106" s="97"/>
      <c r="L106" s="97"/>
      <c r="M106" s="97"/>
      <c r="N106" s="97"/>
      <c r="O106" s="97"/>
      <c r="P106" s="97"/>
      <c r="Q106" s="97"/>
      <c r="R106" s="97"/>
      <c r="S106" s="97"/>
      <c r="T106" s="97"/>
    </row>
    <row r="107" spans="1:20" s="8" customFormat="1" ht="11.45" customHeight="1" x14ac:dyDescent="0.2">
      <c r="A107" s="12"/>
      <c r="C107" s="97"/>
      <c r="D107" s="97"/>
      <c r="E107" s="97"/>
      <c r="F107" s="97"/>
      <c r="G107" s="97"/>
      <c r="H107" s="97"/>
      <c r="I107" s="97"/>
      <c r="J107" s="97"/>
      <c r="K107" s="97"/>
      <c r="L107" s="97"/>
      <c r="M107" s="97"/>
      <c r="N107" s="97"/>
      <c r="O107" s="97"/>
      <c r="P107" s="97"/>
      <c r="Q107" s="97"/>
      <c r="R107" s="97"/>
      <c r="S107" s="97"/>
      <c r="T107" s="97"/>
    </row>
    <row r="108" spans="1:20" s="8" customFormat="1" ht="11.45" customHeight="1" x14ac:dyDescent="0.2">
      <c r="A108" s="12"/>
      <c r="C108" s="97"/>
      <c r="D108" s="97"/>
      <c r="E108" s="97"/>
      <c r="F108" s="97"/>
      <c r="G108" s="97"/>
      <c r="H108" s="97"/>
      <c r="I108" s="97"/>
      <c r="J108" s="97"/>
      <c r="K108" s="97"/>
      <c r="L108" s="97"/>
      <c r="M108" s="97"/>
      <c r="N108" s="97"/>
      <c r="O108" s="97"/>
      <c r="P108" s="97"/>
      <c r="Q108" s="97"/>
      <c r="R108" s="97"/>
      <c r="S108" s="97"/>
      <c r="T108" s="97"/>
    </row>
    <row r="109" spans="1:20" s="8" customFormat="1" ht="11.45" customHeight="1" x14ac:dyDescent="0.2">
      <c r="A109" s="12"/>
      <c r="C109" s="97"/>
      <c r="D109" s="97"/>
      <c r="E109" s="97"/>
      <c r="F109" s="97"/>
      <c r="G109" s="97"/>
      <c r="H109" s="97"/>
      <c r="I109" s="97"/>
      <c r="J109" s="97"/>
      <c r="K109" s="97"/>
      <c r="L109" s="97"/>
      <c r="M109" s="97"/>
      <c r="N109" s="97"/>
      <c r="O109" s="97"/>
      <c r="P109" s="97"/>
      <c r="Q109" s="97"/>
      <c r="R109" s="97"/>
      <c r="S109" s="97"/>
      <c r="T109" s="97"/>
    </row>
    <row r="110" spans="1:20" s="8" customFormat="1" ht="11.45" customHeight="1" x14ac:dyDescent="0.2">
      <c r="A110" s="12"/>
      <c r="C110" s="97"/>
      <c r="D110" s="97"/>
      <c r="E110" s="97"/>
      <c r="F110" s="97"/>
      <c r="G110" s="97"/>
      <c r="H110" s="97"/>
      <c r="I110" s="97"/>
      <c r="J110" s="97"/>
      <c r="K110" s="97"/>
      <c r="L110" s="97"/>
      <c r="M110" s="97"/>
      <c r="N110" s="97"/>
      <c r="O110" s="97"/>
      <c r="P110" s="97"/>
      <c r="Q110" s="97"/>
      <c r="R110" s="97"/>
      <c r="S110" s="97"/>
      <c r="T110" s="97"/>
    </row>
    <row r="111" spans="1:20" s="8" customFormat="1" ht="11.45" customHeight="1" x14ac:dyDescent="0.2">
      <c r="A111" s="12"/>
      <c r="C111" s="97"/>
      <c r="D111" s="97"/>
      <c r="E111" s="97"/>
      <c r="F111" s="97"/>
      <c r="G111" s="97"/>
      <c r="H111" s="97"/>
      <c r="I111" s="97"/>
      <c r="J111" s="97"/>
      <c r="K111" s="97"/>
      <c r="L111" s="97"/>
      <c r="M111" s="97"/>
      <c r="N111" s="97"/>
      <c r="O111" s="97"/>
      <c r="P111" s="97"/>
      <c r="Q111" s="97"/>
      <c r="R111" s="97"/>
      <c r="S111" s="97"/>
      <c r="T111" s="97"/>
    </row>
    <row r="112" spans="1:20" s="8" customFormat="1" ht="11.45" customHeight="1" x14ac:dyDescent="0.2">
      <c r="A112" s="12"/>
      <c r="C112" s="97"/>
      <c r="D112" s="97"/>
      <c r="E112" s="97"/>
      <c r="F112" s="97"/>
      <c r="G112" s="97"/>
      <c r="H112" s="97"/>
      <c r="I112" s="97"/>
      <c r="J112" s="97"/>
      <c r="K112" s="97"/>
      <c r="L112" s="97"/>
      <c r="M112" s="97"/>
      <c r="N112" s="97"/>
      <c r="O112" s="97"/>
      <c r="P112" s="97"/>
      <c r="Q112" s="97"/>
      <c r="R112" s="97"/>
      <c r="S112" s="97"/>
      <c r="T112" s="97"/>
    </row>
    <row r="113" spans="1:20" s="8" customFormat="1" ht="11.45" customHeight="1" x14ac:dyDescent="0.2">
      <c r="A113" s="12"/>
      <c r="C113" s="97"/>
      <c r="D113" s="97"/>
      <c r="E113" s="97"/>
      <c r="F113" s="97"/>
      <c r="G113" s="97"/>
      <c r="H113" s="97"/>
      <c r="I113" s="97"/>
      <c r="J113" s="97"/>
      <c r="K113" s="97"/>
      <c r="L113" s="97"/>
      <c r="M113" s="97"/>
      <c r="N113" s="97"/>
      <c r="O113" s="97"/>
      <c r="P113" s="97"/>
      <c r="Q113" s="97"/>
      <c r="R113" s="97"/>
      <c r="S113" s="97"/>
      <c r="T113" s="97"/>
    </row>
    <row r="114" spans="1:20" s="8" customFormat="1" ht="11.45" customHeight="1" x14ac:dyDescent="0.2">
      <c r="A114" s="12"/>
      <c r="C114" s="97"/>
      <c r="D114" s="97"/>
      <c r="E114" s="97"/>
      <c r="F114" s="97"/>
      <c r="G114" s="97"/>
      <c r="H114" s="97"/>
      <c r="I114" s="97"/>
      <c r="J114" s="97"/>
      <c r="K114" s="97"/>
      <c r="L114" s="97"/>
      <c r="M114" s="97"/>
      <c r="N114" s="97"/>
      <c r="O114" s="97"/>
      <c r="P114" s="97"/>
      <c r="Q114" s="97"/>
      <c r="R114" s="97"/>
      <c r="S114" s="97"/>
      <c r="T114" s="97"/>
    </row>
    <row r="115" spans="1:20" s="8" customFormat="1" ht="11.45" customHeight="1" x14ac:dyDescent="0.2">
      <c r="A115" s="12"/>
      <c r="C115" s="97"/>
      <c r="D115" s="97"/>
      <c r="E115" s="97"/>
      <c r="F115" s="97"/>
      <c r="G115" s="97"/>
      <c r="H115" s="97"/>
      <c r="I115" s="97"/>
      <c r="J115" s="97"/>
      <c r="K115" s="97"/>
      <c r="L115" s="97"/>
      <c r="M115" s="97"/>
      <c r="N115" s="97"/>
      <c r="O115" s="97"/>
      <c r="P115" s="97"/>
      <c r="Q115" s="97"/>
      <c r="R115" s="97"/>
      <c r="S115" s="97"/>
      <c r="T115" s="97"/>
    </row>
    <row r="116" spans="1:20" s="8" customFormat="1" ht="11.45" customHeight="1" x14ac:dyDescent="0.2">
      <c r="A116" s="12"/>
      <c r="C116" s="97"/>
      <c r="D116" s="97"/>
      <c r="E116" s="97"/>
      <c r="F116" s="97"/>
      <c r="G116" s="97"/>
      <c r="H116" s="97"/>
      <c r="I116" s="97"/>
      <c r="J116" s="97"/>
      <c r="K116" s="97"/>
      <c r="L116" s="97"/>
      <c r="M116" s="97"/>
      <c r="N116" s="97"/>
      <c r="O116" s="97"/>
      <c r="P116" s="97"/>
      <c r="Q116" s="97"/>
      <c r="R116" s="97"/>
      <c r="S116" s="97"/>
      <c r="T116" s="97"/>
    </row>
    <row r="117" spans="1:20" s="8" customFormat="1" ht="11.45" customHeight="1" x14ac:dyDescent="0.2">
      <c r="A117" s="12"/>
      <c r="C117" s="97"/>
      <c r="D117" s="97"/>
      <c r="E117" s="97"/>
      <c r="F117" s="97"/>
      <c r="G117" s="97"/>
      <c r="H117" s="97"/>
      <c r="I117" s="97"/>
      <c r="J117" s="97"/>
      <c r="K117" s="97"/>
      <c r="L117" s="97"/>
      <c r="M117" s="97"/>
      <c r="N117" s="97"/>
      <c r="O117" s="97"/>
      <c r="P117" s="97"/>
      <c r="Q117" s="97"/>
      <c r="R117" s="97"/>
      <c r="S117" s="97"/>
      <c r="T117" s="97"/>
    </row>
    <row r="118" spans="1:20" s="8" customFormat="1" ht="11.45" customHeight="1" x14ac:dyDescent="0.2">
      <c r="A118" s="12"/>
      <c r="C118" s="97"/>
      <c r="D118" s="97"/>
      <c r="E118" s="97"/>
      <c r="F118" s="97"/>
      <c r="G118" s="97"/>
      <c r="H118" s="97"/>
      <c r="I118" s="97"/>
      <c r="J118" s="97"/>
      <c r="K118" s="97"/>
      <c r="L118" s="97"/>
      <c r="M118" s="97"/>
      <c r="N118" s="97"/>
      <c r="O118" s="97"/>
      <c r="P118" s="97"/>
      <c r="Q118" s="97"/>
      <c r="R118" s="97"/>
      <c r="S118" s="97"/>
      <c r="T118" s="97"/>
    </row>
    <row r="119" spans="1:20" s="8" customFormat="1" ht="11.45" customHeight="1" x14ac:dyDescent="0.2">
      <c r="A119" s="12"/>
      <c r="C119" s="97"/>
      <c r="D119" s="97"/>
      <c r="E119" s="97"/>
      <c r="F119" s="97"/>
      <c r="G119" s="97"/>
      <c r="H119" s="97"/>
      <c r="I119" s="97"/>
      <c r="J119" s="97"/>
      <c r="K119" s="97"/>
      <c r="L119" s="97"/>
      <c r="M119" s="97"/>
      <c r="N119" s="97"/>
      <c r="O119" s="97"/>
      <c r="P119" s="97"/>
      <c r="Q119" s="97"/>
      <c r="R119" s="97"/>
      <c r="S119" s="97"/>
      <c r="T119" s="97"/>
    </row>
    <row r="120" spans="1:20" s="8" customFormat="1" ht="11.45" customHeight="1" x14ac:dyDescent="0.2">
      <c r="A120" s="12"/>
      <c r="C120" s="97"/>
      <c r="D120" s="97"/>
      <c r="E120" s="97"/>
      <c r="F120" s="97"/>
      <c r="G120" s="97"/>
      <c r="H120" s="97"/>
      <c r="I120" s="97"/>
      <c r="J120" s="97"/>
      <c r="K120" s="97"/>
      <c r="L120" s="97"/>
      <c r="M120" s="97"/>
      <c r="N120" s="97"/>
      <c r="O120" s="97"/>
      <c r="P120" s="97"/>
      <c r="Q120" s="97"/>
      <c r="R120" s="97"/>
      <c r="S120" s="97"/>
      <c r="T120" s="97"/>
    </row>
    <row r="121" spans="1:20" s="8" customFormat="1" ht="11.45" customHeight="1" x14ac:dyDescent="0.2">
      <c r="A121" s="12"/>
      <c r="C121" s="97"/>
      <c r="D121" s="97"/>
      <c r="E121" s="97"/>
      <c r="F121" s="97"/>
      <c r="G121" s="97"/>
      <c r="H121" s="97"/>
      <c r="I121" s="97"/>
      <c r="J121" s="97"/>
      <c r="K121" s="97"/>
      <c r="L121" s="97"/>
      <c r="M121" s="97"/>
      <c r="N121" s="97"/>
      <c r="O121" s="97"/>
      <c r="P121" s="97"/>
      <c r="Q121" s="97"/>
      <c r="R121" s="97"/>
      <c r="S121" s="97"/>
      <c r="T121" s="97"/>
    </row>
    <row r="122" spans="1:20" s="8" customFormat="1" ht="11.45" customHeight="1" x14ac:dyDescent="0.2">
      <c r="A122" s="12"/>
      <c r="C122" s="97"/>
      <c r="D122" s="97"/>
      <c r="E122" s="97"/>
      <c r="F122" s="97"/>
      <c r="G122" s="97"/>
      <c r="H122" s="97"/>
      <c r="I122" s="97"/>
      <c r="J122" s="97"/>
      <c r="K122" s="97"/>
      <c r="L122" s="97"/>
      <c r="M122" s="97"/>
      <c r="N122" s="97"/>
      <c r="O122" s="97"/>
      <c r="P122" s="97"/>
      <c r="Q122" s="97"/>
      <c r="R122" s="97"/>
      <c r="S122" s="97"/>
      <c r="T122" s="97"/>
    </row>
    <row r="123" spans="1:20" s="8" customFormat="1" ht="11.45" customHeight="1" x14ac:dyDescent="0.2">
      <c r="A123" s="12"/>
      <c r="C123" s="97"/>
      <c r="D123" s="97"/>
      <c r="E123" s="97"/>
      <c r="F123" s="97"/>
      <c r="G123" s="97"/>
      <c r="H123" s="97"/>
      <c r="I123" s="97"/>
      <c r="J123" s="97"/>
      <c r="K123" s="97"/>
      <c r="L123" s="97"/>
      <c r="M123" s="97"/>
      <c r="N123" s="97"/>
      <c r="O123" s="97"/>
      <c r="P123" s="97"/>
      <c r="Q123" s="97"/>
      <c r="R123" s="97"/>
      <c r="S123" s="97"/>
      <c r="T123" s="97"/>
    </row>
    <row r="124" spans="1:20" s="8" customFormat="1" ht="11.45" customHeight="1" x14ac:dyDescent="0.2">
      <c r="A124" s="12"/>
      <c r="C124" s="97"/>
      <c r="D124" s="97"/>
      <c r="E124" s="97"/>
      <c r="F124" s="97"/>
      <c r="G124" s="97"/>
      <c r="H124" s="97"/>
      <c r="I124" s="97"/>
      <c r="J124" s="97"/>
      <c r="K124" s="97"/>
      <c r="L124" s="97"/>
      <c r="M124" s="97"/>
      <c r="N124" s="97"/>
      <c r="O124" s="97"/>
      <c r="P124" s="97"/>
      <c r="Q124" s="97"/>
      <c r="R124" s="97"/>
      <c r="S124" s="97"/>
      <c r="T124" s="97"/>
    </row>
    <row r="125" spans="1:20" s="8" customFormat="1" ht="11.45" customHeight="1" x14ac:dyDescent="0.2">
      <c r="A125" s="12"/>
      <c r="C125" s="97"/>
      <c r="D125" s="97"/>
      <c r="E125" s="97"/>
      <c r="F125" s="97"/>
      <c r="G125" s="97"/>
      <c r="H125" s="97"/>
      <c r="I125" s="97"/>
      <c r="J125" s="97"/>
      <c r="K125" s="97"/>
      <c r="L125" s="97"/>
      <c r="M125" s="97"/>
      <c r="N125" s="97"/>
      <c r="O125" s="97"/>
      <c r="P125" s="97"/>
      <c r="Q125" s="97"/>
      <c r="R125" s="97"/>
      <c r="S125" s="97"/>
      <c r="T125" s="97"/>
    </row>
    <row r="126" spans="1:20" s="8" customFormat="1" ht="11.45" customHeight="1" x14ac:dyDescent="0.2">
      <c r="A126" s="12"/>
      <c r="C126" s="97"/>
      <c r="D126" s="97"/>
      <c r="E126" s="97"/>
      <c r="F126" s="97"/>
      <c r="G126" s="97"/>
      <c r="H126" s="97"/>
      <c r="I126" s="97"/>
      <c r="J126" s="97"/>
      <c r="K126" s="97"/>
      <c r="L126" s="97"/>
      <c r="M126" s="97"/>
      <c r="N126" s="97"/>
      <c r="O126" s="97"/>
      <c r="P126" s="97"/>
      <c r="Q126" s="97"/>
      <c r="R126" s="97"/>
      <c r="S126" s="97"/>
      <c r="T126" s="97"/>
    </row>
    <row r="127" spans="1:20" s="8" customFormat="1" ht="11.45" customHeight="1" x14ac:dyDescent="0.2">
      <c r="A127" s="12"/>
      <c r="C127" s="97"/>
      <c r="D127" s="97"/>
      <c r="E127" s="97"/>
      <c r="F127" s="97"/>
      <c r="G127" s="97"/>
      <c r="H127" s="97"/>
      <c r="I127" s="97"/>
      <c r="J127" s="97"/>
      <c r="K127" s="97"/>
      <c r="L127" s="97"/>
      <c r="M127" s="97"/>
      <c r="N127" s="97"/>
      <c r="O127" s="97"/>
      <c r="P127" s="97"/>
      <c r="Q127" s="97"/>
      <c r="R127" s="97"/>
      <c r="S127" s="97"/>
      <c r="T127" s="97"/>
    </row>
    <row r="128" spans="1:20" s="8" customFormat="1" ht="11.45" customHeight="1" x14ac:dyDescent="0.2">
      <c r="A128" s="12"/>
      <c r="C128" s="97"/>
      <c r="D128" s="97"/>
      <c r="E128" s="97"/>
      <c r="F128" s="97"/>
      <c r="G128" s="97"/>
      <c r="H128" s="97"/>
      <c r="I128" s="97"/>
      <c r="J128" s="97"/>
      <c r="K128" s="97"/>
      <c r="L128" s="97"/>
      <c r="M128" s="97"/>
      <c r="N128" s="97"/>
      <c r="O128" s="97"/>
      <c r="P128" s="97"/>
      <c r="Q128" s="97"/>
      <c r="R128" s="97"/>
      <c r="S128" s="97"/>
      <c r="T128" s="97"/>
    </row>
    <row r="129" spans="1:20" s="8" customFormat="1" ht="11.45" customHeight="1" x14ac:dyDescent="0.2">
      <c r="A129" s="12"/>
      <c r="C129" s="97"/>
      <c r="D129" s="97"/>
      <c r="E129" s="97"/>
      <c r="F129" s="97"/>
      <c r="G129" s="97"/>
      <c r="H129" s="97"/>
      <c r="I129" s="97"/>
      <c r="J129" s="97"/>
      <c r="K129" s="97"/>
      <c r="L129" s="97"/>
      <c r="M129" s="97"/>
      <c r="N129" s="97"/>
      <c r="O129" s="97"/>
      <c r="P129" s="97"/>
      <c r="Q129" s="97"/>
      <c r="R129" s="97"/>
      <c r="S129" s="97"/>
      <c r="T129" s="97"/>
    </row>
    <row r="130" spans="1:20" s="8" customFormat="1" ht="11.45" customHeight="1" x14ac:dyDescent="0.2">
      <c r="A130" s="12"/>
      <c r="C130" s="97"/>
      <c r="D130" s="97"/>
      <c r="E130" s="97"/>
      <c r="F130" s="97"/>
      <c r="G130" s="97"/>
      <c r="H130" s="97"/>
      <c r="I130" s="97"/>
      <c r="J130" s="97"/>
      <c r="K130" s="97"/>
      <c r="L130" s="97"/>
      <c r="M130" s="97"/>
      <c r="N130" s="97"/>
      <c r="O130" s="97"/>
      <c r="P130" s="97"/>
      <c r="Q130" s="97"/>
      <c r="R130" s="97"/>
      <c r="S130" s="97"/>
      <c r="T130" s="97"/>
    </row>
    <row r="131" spans="1:20" s="8" customFormat="1" ht="11.45" customHeight="1" x14ac:dyDescent="0.2">
      <c r="A131" s="12"/>
      <c r="C131" s="97"/>
      <c r="D131" s="97"/>
      <c r="E131" s="97"/>
      <c r="F131" s="97"/>
      <c r="G131" s="97"/>
      <c r="H131" s="97"/>
      <c r="I131" s="97"/>
      <c r="J131" s="97"/>
      <c r="K131" s="97"/>
      <c r="L131" s="97"/>
      <c r="M131" s="97"/>
      <c r="N131" s="97"/>
      <c r="O131" s="97"/>
      <c r="P131" s="97"/>
      <c r="Q131" s="97"/>
      <c r="R131" s="97"/>
      <c r="S131" s="97"/>
      <c r="T131" s="97"/>
    </row>
    <row r="132" spans="1:20" s="8" customFormat="1" ht="11.45" customHeight="1" x14ac:dyDescent="0.2">
      <c r="A132" s="12"/>
      <c r="C132" s="97"/>
      <c r="D132" s="97"/>
      <c r="E132" s="97"/>
      <c r="F132" s="97"/>
      <c r="G132" s="97"/>
      <c r="H132" s="97"/>
      <c r="I132" s="97"/>
      <c r="J132" s="97"/>
      <c r="K132" s="97"/>
      <c r="L132" s="97"/>
      <c r="M132" s="97"/>
      <c r="N132" s="97"/>
      <c r="O132" s="97"/>
      <c r="P132" s="97"/>
      <c r="Q132" s="97"/>
      <c r="R132" s="97"/>
      <c r="S132" s="97"/>
      <c r="T132" s="97"/>
    </row>
    <row r="133" spans="1:20" s="8" customFormat="1" ht="11.45" customHeight="1" x14ac:dyDescent="0.2">
      <c r="A133" s="12"/>
      <c r="C133" s="97"/>
      <c r="D133" s="97"/>
      <c r="E133" s="97"/>
      <c r="F133" s="97"/>
      <c r="G133" s="97"/>
      <c r="H133" s="97"/>
      <c r="I133" s="97"/>
      <c r="J133" s="97"/>
      <c r="K133" s="97"/>
      <c r="L133" s="97"/>
      <c r="M133" s="97"/>
      <c r="N133" s="97"/>
      <c r="O133" s="97"/>
      <c r="P133" s="97"/>
      <c r="Q133" s="97"/>
      <c r="R133" s="97"/>
      <c r="S133" s="97"/>
      <c r="T133" s="97"/>
    </row>
    <row r="134" spans="1:20" s="8" customFormat="1" ht="11.45" customHeight="1" x14ac:dyDescent="0.2">
      <c r="A134" s="12"/>
      <c r="C134" s="97"/>
      <c r="D134" s="97"/>
      <c r="E134" s="97"/>
      <c r="F134" s="97"/>
      <c r="G134" s="97"/>
      <c r="H134" s="97"/>
      <c r="I134" s="97"/>
      <c r="J134" s="97"/>
      <c r="K134" s="97"/>
      <c r="L134" s="97"/>
      <c r="M134" s="97"/>
      <c r="N134" s="97"/>
      <c r="O134" s="97"/>
      <c r="P134" s="97"/>
      <c r="Q134" s="97"/>
      <c r="R134" s="97"/>
      <c r="S134" s="97"/>
      <c r="T134" s="97"/>
    </row>
    <row r="135" spans="1:20" s="8" customFormat="1" ht="11.45" customHeight="1" x14ac:dyDescent="0.2">
      <c r="A135" s="12"/>
      <c r="C135" s="97"/>
      <c r="D135" s="97"/>
      <c r="E135" s="97"/>
      <c r="F135" s="97"/>
      <c r="G135" s="97"/>
      <c r="H135" s="97"/>
      <c r="I135" s="97"/>
      <c r="J135" s="97"/>
      <c r="K135" s="97"/>
      <c r="L135" s="97"/>
      <c r="M135" s="97"/>
      <c r="N135" s="97"/>
      <c r="O135" s="97"/>
      <c r="P135" s="97"/>
      <c r="Q135" s="97"/>
      <c r="R135" s="97"/>
      <c r="S135" s="97"/>
      <c r="T135" s="97"/>
    </row>
    <row r="136" spans="1:20" s="8" customFormat="1" ht="11.45" customHeight="1" x14ac:dyDescent="0.2">
      <c r="A136" s="12"/>
      <c r="C136" s="97"/>
      <c r="D136" s="97"/>
      <c r="E136" s="97"/>
      <c r="F136" s="97"/>
      <c r="G136" s="97"/>
      <c r="H136" s="97"/>
      <c r="I136" s="97"/>
      <c r="J136" s="97"/>
      <c r="K136" s="97"/>
      <c r="L136" s="97"/>
      <c r="M136" s="97"/>
      <c r="N136" s="97"/>
      <c r="O136" s="97"/>
      <c r="P136" s="97"/>
      <c r="Q136" s="97"/>
      <c r="R136" s="97"/>
      <c r="S136" s="97"/>
      <c r="T136" s="97"/>
    </row>
    <row r="137" spans="1:20" s="8" customFormat="1" ht="11.45" customHeight="1" x14ac:dyDescent="0.2">
      <c r="A137" s="12"/>
      <c r="C137" s="97"/>
      <c r="D137" s="97"/>
      <c r="E137" s="97"/>
      <c r="F137" s="97"/>
      <c r="G137" s="97"/>
      <c r="H137" s="97"/>
      <c r="I137" s="97"/>
      <c r="J137" s="97"/>
      <c r="K137" s="97"/>
      <c r="L137" s="97"/>
      <c r="M137" s="97"/>
      <c r="N137" s="97"/>
      <c r="O137" s="97"/>
      <c r="P137" s="97"/>
      <c r="Q137" s="97"/>
      <c r="R137" s="97"/>
      <c r="S137" s="97"/>
      <c r="T137" s="97"/>
    </row>
    <row r="138" spans="1:20" s="8" customFormat="1" ht="11.45" customHeight="1" x14ac:dyDescent="0.2">
      <c r="A138" s="12"/>
      <c r="C138" s="97"/>
      <c r="D138" s="97"/>
      <c r="E138" s="97"/>
      <c r="F138" s="97"/>
      <c r="G138" s="97"/>
      <c r="H138" s="97"/>
      <c r="I138" s="97"/>
      <c r="J138" s="97"/>
      <c r="K138" s="97"/>
      <c r="L138" s="97"/>
      <c r="M138" s="97"/>
      <c r="N138" s="97"/>
      <c r="O138" s="97"/>
      <c r="P138" s="97"/>
      <c r="Q138" s="97"/>
      <c r="R138" s="97"/>
      <c r="S138" s="97"/>
      <c r="T138" s="97"/>
    </row>
    <row r="139" spans="1:20" s="8" customFormat="1" ht="11.45" customHeight="1" x14ac:dyDescent="0.2">
      <c r="A139" s="12"/>
      <c r="C139" s="97"/>
      <c r="D139" s="97"/>
      <c r="E139" s="97"/>
      <c r="F139" s="97"/>
      <c r="G139" s="97"/>
      <c r="H139" s="97"/>
      <c r="I139" s="97"/>
      <c r="J139" s="97"/>
      <c r="K139" s="97"/>
      <c r="L139" s="97"/>
      <c r="M139" s="97"/>
      <c r="N139" s="97"/>
      <c r="O139" s="97"/>
      <c r="P139" s="97"/>
      <c r="Q139" s="97"/>
      <c r="R139" s="97"/>
      <c r="S139" s="97"/>
      <c r="T139" s="97"/>
    </row>
    <row r="140" spans="1:20" s="8" customFormat="1" ht="11.45" customHeight="1" x14ac:dyDescent="0.2">
      <c r="A140" s="12"/>
      <c r="C140" s="97"/>
      <c r="D140" s="97"/>
      <c r="E140" s="97"/>
      <c r="F140" s="97"/>
      <c r="G140" s="97"/>
      <c r="H140" s="97"/>
      <c r="I140" s="97"/>
      <c r="J140" s="97"/>
      <c r="K140" s="97"/>
      <c r="L140" s="97"/>
      <c r="M140" s="97"/>
      <c r="N140" s="97"/>
      <c r="O140" s="97"/>
      <c r="P140" s="97"/>
      <c r="Q140" s="97"/>
      <c r="R140" s="97"/>
      <c r="S140" s="97"/>
      <c r="T140" s="97"/>
    </row>
    <row r="141" spans="1:20" s="8" customFormat="1" ht="11.45" customHeight="1" x14ac:dyDescent="0.2">
      <c r="A141" s="12"/>
      <c r="C141" s="97"/>
      <c r="D141" s="97"/>
      <c r="E141" s="97"/>
      <c r="F141" s="97"/>
      <c r="G141" s="97"/>
      <c r="H141" s="97"/>
      <c r="I141" s="97"/>
      <c r="J141" s="97"/>
      <c r="K141" s="97"/>
      <c r="L141" s="97"/>
      <c r="M141" s="97"/>
      <c r="N141" s="97"/>
      <c r="O141" s="97"/>
      <c r="P141" s="97"/>
      <c r="Q141" s="97"/>
      <c r="R141" s="97"/>
      <c r="S141" s="97"/>
      <c r="T141" s="97"/>
    </row>
    <row r="142" spans="1:20" s="8" customFormat="1" ht="11.45" customHeight="1" x14ac:dyDescent="0.2">
      <c r="A142" s="12"/>
      <c r="C142" s="97"/>
      <c r="D142" s="97"/>
      <c r="E142" s="97"/>
      <c r="F142" s="97"/>
      <c r="G142" s="97"/>
      <c r="H142" s="97"/>
      <c r="I142" s="97"/>
      <c r="J142" s="97"/>
      <c r="K142" s="97"/>
      <c r="L142" s="97"/>
      <c r="M142" s="97"/>
      <c r="N142" s="97"/>
      <c r="O142" s="97"/>
      <c r="P142" s="97"/>
      <c r="Q142" s="97"/>
      <c r="R142" s="97"/>
      <c r="S142" s="97"/>
      <c r="T142" s="97"/>
    </row>
  </sheetData>
  <conditionalFormatting sqref="I45:J53">
    <cfRule type="cellIs" dxfId="62" priority="1" operator="notEqual">
      <formula>0</formula>
    </cfRule>
  </conditionalFormatting>
  <hyperlinks>
    <hyperlink ref="A1" location="Inhalt!B3" display="Link zum Inhaltsverzeichnis" xr:uid="{00000000-0004-0000-0200-000000000000}"/>
    <hyperlink ref="A3" location="_GrafikDaten_9.2" display="Grafik 9.2" xr:uid="{00000000-0004-0000-0200-000001000000}"/>
    <hyperlink ref="A23" location="_GrafikDaten_9.3" display="Grafik 9.3" xr:uid="{00000000-0004-0000-0200-000002000000}"/>
    <hyperlink ref="A43" location="_GrafikDaten_9.4" display="Grafik 9.4" xr:uid="{00000000-0004-0000-0200-000003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drawing r:id="rId2"/>
  <tableParts count="3">
    <tablePart r:id="rId3"/>
    <tablePart r:id="rId4"/>
    <tablePart r:id="rId5"/>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dimension ref="A1:D31"/>
  <sheetViews>
    <sheetView zoomScale="160" zoomScaleNormal="160" workbookViewId="0"/>
  </sheetViews>
  <sheetFormatPr baseColWidth="10" defaultRowHeight="11.45" customHeight="1" x14ac:dyDescent="0.2"/>
  <cols>
    <col min="1" max="1" width="5.7109375" style="8" customWidth="1"/>
    <col min="2" max="2" width="85.7109375" style="8" customWidth="1"/>
    <col min="3" max="16384" width="11.42578125" style="8"/>
  </cols>
  <sheetData>
    <row r="1" spans="1:4" ht="12" customHeight="1" x14ac:dyDescent="0.2">
      <c r="A1" s="64" t="s">
        <v>110</v>
      </c>
    </row>
    <row r="2" spans="1:4" s="23" customFormat="1" ht="30" customHeight="1" thickBot="1" x14ac:dyDescent="0.3">
      <c r="A2" s="70" t="s">
        <v>114</v>
      </c>
      <c r="B2" s="79"/>
    </row>
    <row r="3" spans="1:4" s="27" customFormat="1" ht="60" customHeight="1" x14ac:dyDescent="0.2">
      <c r="A3" s="78" t="s">
        <v>119</v>
      </c>
      <c r="B3" s="317" t="s">
        <v>630</v>
      </c>
      <c r="D3" s="225"/>
    </row>
    <row r="4" spans="1:4" s="27" customFormat="1" ht="36" customHeight="1" x14ac:dyDescent="0.2">
      <c r="A4" s="26" t="s">
        <v>18</v>
      </c>
      <c r="B4" s="239" t="s">
        <v>594</v>
      </c>
    </row>
    <row r="5" spans="1:4" s="27" customFormat="1" ht="48" customHeight="1" x14ac:dyDescent="0.2">
      <c r="A5" s="26" t="s">
        <v>18</v>
      </c>
      <c r="B5" s="304" t="s">
        <v>631</v>
      </c>
    </row>
    <row r="6" spans="1:4" s="27" customFormat="1" ht="108" customHeight="1" x14ac:dyDescent="0.2">
      <c r="A6" s="26" t="s">
        <v>18</v>
      </c>
      <c r="B6" s="305" t="s">
        <v>605</v>
      </c>
    </row>
    <row r="7" spans="1:4" s="27" customFormat="1" ht="72" customHeight="1" x14ac:dyDescent="0.2">
      <c r="A7" s="26" t="s">
        <v>18</v>
      </c>
      <c r="B7" s="306" t="s">
        <v>606</v>
      </c>
    </row>
    <row r="8" spans="1:4" s="27" customFormat="1" ht="48" customHeight="1" x14ac:dyDescent="0.2">
      <c r="A8" s="26" t="s">
        <v>18</v>
      </c>
      <c r="B8" s="307" t="s">
        <v>607</v>
      </c>
    </row>
    <row r="9" spans="1:4" s="27" customFormat="1" ht="72" customHeight="1" x14ac:dyDescent="0.2">
      <c r="A9" s="26" t="s">
        <v>18</v>
      </c>
      <c r="B9" s="307" t="s">
        <v>608</v>
      </c>
    </row>
    <row r="10" spans="1:4" s="27" customFormat="1" ht="36" customHeight="1" x14ac:dyDescent="0.2">
      <c r="A10" s="26" t="s">
        <v>18</v>
      </c>
      <c r="B10" s="307" t="s">
        <v>609</v>
      </c>
    </row>
    <row r="11" spans="1:4" ht="69.95" customHeight="1" x14ac:dyDescent="0.2">
      <c r="A11" s="26" t="s">
        <v>18</v>
      </c>
      <c r="B11" s="303" t="s">
        <v>610</v>
      </c>
    </row>
    <row r="12" spans="1:4" s="27" customFormat="1" ht="48" customHeight="1" x14ac:dyDescent="0.2">
      <c r="A12" s="26" t="s">
        <v>18</v>
      </c>
      <c r="B12" s="317" t="s">
        <v>625</v>
      </c>
    </row>
    <row r="13" spans="1:4" ht="11.45" customHeight="1" x14ac:dyDescent="0.2">
      <c r="A13" s="24"/>
      <c r="B13" s="25"/>
    </row>
    <row r="14" spans="1:4" ht="11.45" customHeight="1" x14ac:dyDescent="0.2">
      <c r="A14" s="24"/>
      <c r="B14" s="25"/>
    </row>
    <row r="15" spans="1:4" ht="11.45" customHeight="1" x14ac:dyDescent="0.2">
      <c r="A15" s="24"/>
      <c r="B15" s="25"/>
    </row>
    <row r="16" spans="1:4" ht="11.45" customHeight="1" x14ac:dyDescent="0.2">
      <c r="A16" s="24"/>
      <c r="B16" s="25"/>
    </row>
    <row r="17" spans="1:2" ht="11.45" customHeight="1" x14ac:dyDescent="0.2">
      <c r="A17" s="24"/>
      <c r="B17" s="25"/>
    </row>
    <row r="18" spans="1:2" ht="11.45" customHeight="1" x14ac:dyDescent="0.2">
      <c r="A18" s="24"/>
      <c r="B18" s="25"/>
    </row>
    <row r="19" spans="1:2" ht="11.45" customHeight="1" x14ac:dyDescent="0.2">
      <c r="A19" s="24"/>
      <c r="B19" s="25"/>
    </row>
    <row r="20" spans="1:2" ht="11.45" customHeight="1" x14ac:dyDescent="0.2">
      <c r="A20" s="24"/>
      <c r="B20" s="25"/>
    </row>
    <row r="21" spans="1:2" ht="11.45" customHeight="1" x14ac:dyDescent="0.2">
      <c r="A21" s="24"/>
      <c r="B21" s="25"/>
    </row>
    <row r="22" spans="1:2" ht="11.45" customHeight="1" x14ac:dyDescent="0.2">
      <c r="A22" s="24"/>
      <c r="B22" s="25"/>
    </row>
    <row r="23" spans="1:2" ht="11.45" customHeight="1" x14ac:dyDescent="0.2">
      <c r="A23" s="24"/>
      <c r="B23" s="25"/>
    </row>
    <row r="24" spans="1:2" ht="11.45" customHeight="1" x14ac:dyDescent="0.2">
      <c r="A24" s="24"/>
      <c r="B24" s="25"/>
    </row>
    <row r="25" spans="1:2" ht="11.45" customHeight="1" x14ac:dyDescent="0.2">
      <c r="A25" s="24"/>
      <c r="B25" s="25"/>
    </row>
    <row r="26" spans="1:2" ht="11.45" customHeight="1" x14ac:dyDescent="0.2">
      <c r="A26" s="24"/>
      <c r="B26" s="25"/>
    </row>
    <row r="27" spans="1:2" ht="11.45" customHeight="1" x14ac:dyDescent="0.2">
      <c r="A27" s="24"/>
      <c r="B27" s="25"/>
    </row>
    <row r="28" spans="1:2" ht="11.45" customHeight="1" x14ac:dyDescent="0.2">
      <c r="A28" s="28"/>
    </row>
    <row r="29" spans="1:2" ht="11.45" customHeight="1" x14ac:dyDescent="0.2">
      <c r="A29" s="28"/>
    </row>
    <row r="30" spans="1:2" ht="11.45" customHeight="1" x14ac:dyDescent="0.2">
      <c r="A30" s="28"/>
    </row>
    <row r="31" spans="1:2" ht="11.45" customHeight="1" x14ac:dyDescent="0.2">
      <c r="A31" s="28"/>
    </row>
  </sheetData>
  <hyperlinks>
    <hyperlink ref="A1" location="Inhalt!B4" display="Link zum Inhaltsverzeichnis" xr:uid="{00000000-0004-0000-0300-000000000000}"/>
  </hyperlinks>
  <pageMargins left="0.59055118110236227" right="0.59055118110236227" top="0.59055118110236227" bottom="0.59055118110236227" header="0.39370078740157483" footer="0.39370078740157483"/>
  <pageSetup paperSize="9" firstPageNumber="63"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J45"/>
  <sheetViews>
    <sheetView zoomScale="160" zoomScaleNormal="160" workbookViewId="0"/>
  </sheetViews>
  <sheetFormatPr baseColWidth="10" defaultRowHeight="11.45" customHeight="1" x14ac:dyDescent="0.2"/>
  <cols>
    <col min="1" max="1" width="21.7109375" style="31" customWidth="1"/>
    <col min="2" max="7" width="7.7109375" style="29" customWidth="1"/>
    <col min="8" max="8" width="7.7109375" style="297" customWidth="1"/>
    <col min="9" max="9" width="7.7109375" style="29" customWidth="1"/>
    <col min="10" max="10" width="8.28515625" style="32" customWidth="1"/>
    <col min="11" max="11" width="2.7109375" style="29" customWidth="1"/>
    <col min="12" max="16384" width="11.42578125" style="29"/>
  </cols>
  <sheetData>
    <row r="1" spans="1:10" ht="12" customHeight="1" x14ac:dyDescent="0.2">
      <c r="A1" s="64" t="s">
        <v>110</v>
      </c>
    </row>
    <row r="2" spans="1:10" ht="30" customHeight="1" x14ac:dyDescent="0.2">
      <c r="A2" s="89" t="s">
        <v>19</v>
      </c>
    </row>
    <row r="3" spans="1:10" ht="30" customHeight="1" x14ac:dyDescent="0.2">
      <c r="A3" s="88"/>
    </row>
    <row r="4" spans="1:10" ht="24" customHeight="1" x14ac:dyDescent="0.2">
      <c r="A4" s="310" t="s">
        <v>20</v>
      </c>
      <c r="B4" s="311" t="s">
        <v>424</v>
      </c>
      <c r="C4" s="311" t="s">
        <v>425</v>
      </c>
      <c r="D4" s="311" t="s">
        <v>426</v>
      </c>
      <c r="E4" s="311" t="s">
        <v>427</v>
      </c>
      <c r="F4" s="311" t="s">
        <v>428</v>
      </c>
      <c r="G4" s="311" t="s">
        <v>429</v>
      </c>
      <c r="H4" s="311" t="s">
        <v>611</v>
      </c>
      <c r="I4" s="311" t="s">
        <v>511</v>
      </c>
      <c r="J4" s="318" t="s">
        <v>567</v>
      </c>
    </row>
    <row r="5" spans="1:10" ht="20.100000000000001" customHeight="1" x14ac:dyDescent="0.2">
      <c r="A5" s="92" t="s">
        <v>21</v>
      </c>
      <c r="B5" s="308"/>
      <c r="C5" s="308"/>
      <c r="D5" s="308"/>
      <c r="E5" s="308"/>
      <c r="F5" s="308"/>
      <c r="G5" s="308"/>
      <c r="H5" s="308"/>
      <c r="I5" s="308"/>
      <c r="J5" s="319"/>
    </row>
    <row r="6" spans="1:10" ht="22.5" customHeight="1" x14ac:dyDescent="0.2">
      <c r="A6" s="91" t="s">
        <v>612</v>
      </c>
      <c r="B6" s="308">
        <v>2080926</v>
      </c>
      <c r="C6" s="308">
        <v>1932407</v>
      </c>
      <c r="D6" s="308">
        <v>1542904</v>
      </c>
      <c r="E6" s="308">
        <v>1894309</v>
      </c>
      <c r="F6" s="308">
        <v>3402666</v>
      </c>
      <c r="G6" s="308">
        <v>3853348</v>
      </c>
      <c r="H6" s="308">
        <v>4578356</v>
      </c>
      <c r="I6" s="308">
        <v>5060998</v>
      </c>
      <c r="J6" s="319">
        <v>5339425</v>
      </c>
    </row>
    <row r="7" spans="1:10" ht="11.45" customHeight="1" x14ac:dyDescent="0.2">
      <c r="A7" s="91" t="s">
        <v>183</v>
      </c>
      <c r="B7" s="308"/>
      <c r="C7" s="308"/>
      <c r="D7" s="308"/>
      <c r="E7" s="308"/>
      <c r="F7" s="308"/>
      <c r="G7" s="308"/>
      <c r="H7" s="308"/>
      <c r="I7" s="308"/>
      <c r="J7" s="319"/>
    </row>
    <row r="8" spans="1:10" ht="11.45" customHeight="1" x14ac:dyDescent="0.2">
      <c r="A8" s="91" t="s">
        <v>184</v>
      </c>
      <c r="B8" s="308">
        <v>1562741</v>
      </c>
      <c r="C8" s="308">
        <v>1292917</v>
      </c>
      <c r="D8" s="308">
        <v>715500</v>
      </c>
      <c r="E8" s="308">
        <v>728837</v>
      </c>
      <c r="F8" s="308">
        <v>1166685</v>
      </c>
      <c r="G8" s="308">
        <v>1366677</v>
      </c>
      <c r="H8" s="308">
        <v>1543694</v>
      </c>
      <c r="I8" s="308">
        <v>1656421</v>
      </c>
      <c r="J8" s="319">
        <v>1824060</v>
      </c>
    </row>
    <row r="9" spans="1:10" ht="22.5" customHeight="1" x14ac:dyDescent="0.2">
      <c r="A9" s="91" t="s">
        <v>613</v>
      </c>
      <c r="B9" s="308">
        <v>208178</v>
      </c>
      <c r="C9" s="308">
        <v>185750</v>
      </c>
      <c r="D9" s="308">
        <v>32670</v>
      </c>
      <c r="E9" s="308">
        <v>246540</v>
      </c>
      <c r="F9" s="308">
        <v>574789</v>
      </c>
      <c r="G9" s="308">
        <v>769976</v>
      </c>
      <c r="H9" s="308">
        <v>1052834</v>
      </c>
      <c r="I9" s="308">
        <v>1136365</v>
      </c>
      <c r="J9" s="319">
        <v>1155421</v>
      </c>
    </row>
    <row r="10" spans="1:10" ht="22.5" customHeight="1" x14ac:dyDescent="0.2">
      <c r="A10" s="91" t="s">
        <v>614</v>
      </c>
      <c r="B10" s="308">
        <v>24077</v>
      </c>
      <c r="C10" s="308">
        <v>59914</v>
      </c>
      <c r="D10" s="308">
        <v>25421</v>
      </c>
      <c r="E10" s="308">
        <v>50196</v>
      </c>
      <c r="F10" s="308">
        <v>94330</v>
      </c>
      <c r="G10" s="308">
        <v>133285</v>
      </c>
      <c r="H10" s="308">
        <v>171688</v>
      </c>
      <c r="I10" s="308">
        <v>168574</v>
      </c>
      <c r="J10" s="319">
        <v>156254</v>
      </c>
    </row>
    <row r="11" spans="1:10" ht="33" customHeight="1" x14ac:dyDescent="0.2">
      <c r="A11" s="91" t="s">
        <v>615</v>
      </c>
      <c r="B11" s="308">
        <v>8342</v>
      </c>
      <c r="C11" s="308">
        <v>6283</v>
      </c>
      <c r="D11" s="308">
        <v>11812</v>
      </c>
      <c r="E11" s="308">
        <v>12914</v>
      </c>
      <c r="F11" s="308">
        <v>6917</v>
      </c>
      <c r="G11" s="308">
        <v>3251</v>
      </c>
      <c r="H11" s="308">
        <v>4372</v>
      </c>
      <c r="I11" s="308">
        <v>15873</v>
      </c>
      <c r="J11" s="319">
        <v>22763</v>
      </c>
    </row>
    <row r="12" spans="1:10" ht="11.45" customHeight="1" x14ac:dyDescent="0.2">
      <c r="A12" s="91" t="s">
        <v>185</v>
      </c>
      <c r="B12" s="308">
        <v>39582</v>
      </c>
      <c r="C12" s="308">
        <v>30046</v>
      </c>
      <c r="D12" s="308">
        <v>31748</v>
      </c>
      <c r="E12" s="308">
        <v>11093</v>
      </c>
      <c r="F12" s="308">
        <v>156073</v>
      </c>
      <c r="G12" s="308">
        <v>199309</v>
      </c>
      <c r="H12" s="308">
        <v>341171</v>
      </c>
      <c r="I12" s="308">
        <v>369201</v>
      </c>
      <c r="J12" s="319">
        <v>405927</v>
      </c>
    </row>
    <row r="13" spans="1:10" ht="11.45" customHeight="1" x14ac:dyDescent="0.2">
      <c r="A13" s="91" t="s">
        <v>186</v>
      </c>
      <c r="B13" s="308">
        <v>711793</v>
      </c>
      <c r="C13" s="308">
        <v>728997</v>
      </c>
      <c r="D13" s="308">
        <v>725753</v>
      </c>
      <c r="E13" s="308">
        <v>844729</v>
      </c>
      <c r="F13" s="308">
        <v>1403872</v>
      </c>
      <c r="G13" s="308">
        <v>1380849</v>
      </c>
      <c r="H13" s="308">
        <v>1464597</v>
      </c>
      <c r="I13" s="308">
        <v>1714564</v>
      </c>
      <c r="J13" s="319">
        <v>1775000</v>
      </c>
    </row>
    <row r="14" spans="1:10" ht="18.95" customHeight="1" x14ac:dyDescent="0.2">
      <c r="A14" s="91" t="s">
        <v>187</v>
      </c>
      <c r="B14" s="308">
        <v>232596</v>
      </c>
      <c r="C14" s="308">
        <v>288479</v>
      </c>
      <c r="D14" s="308">
        <v>320856</v>
      </c>
      <c r="E14" s="308">
        <v>125278</v>
      </c>
      <c r="F14" s="308">
        <v>237301</v>
      </c>
      <c r="G14" s="308">
        <v>354147</v>
      </c>
      <c r="H14" s="308">
        <v>327532</v>
      </c>
      <c r="I14" s="308">
        <v>289454</v>
      </c>
      <c r="J14" s="319">
        <v>325228</v>
      </c>
    </row>
    <row r="15" spans="1:10" ht="11.45" customHeight="1" x14ac:dyDescent="0.2">
      <c r="A15" s="91" t="s">
        <v>183</v>
      </c>
      <c r="B15" s="308"/>
      <c r="C15" s="308"/>
      <c r="D15" s="308"/>
      <c r="E15" s="308"/>
      <c r="F15" s="308"/>
      <c r="G15" s="308"/>
      <c r="H15" s="308"/>
      <c r="I15" s="308"/>
      <c r="J15" s="319"/>
    </row>
    <row r="16" spans="1:10" ht="11.45" customHeight="1" x14ac:dyDescent="0.2">
      <c r="A16" s="91" t="s">
        <v>188</v>
      </c>
      <c r="B16" s="308">
        <v>2083</v>
      </c>
      <c r="C16" s="308">
        <v>5231</v>
      </c>
      <c r="D16" s="308">
        <v>6667</v>
      </c>
      <c r="E16" s="308">
        <v>7996</v>
      </c>
      <c r="F16" s="308">
        <v>11634</v>
      </c>
      <c r="G16" s="308">
        <v>19775</v>
      </c>
      <c r="H16" s="308">
        <v>26284</v>
      </c>
      <c r="I16" s="308">
        <v>17689</v>
      </c>
      <c r="J16" s="319">
        <v>28957</v>
      </c>
    </row>
    <row r="17" spans="1:10" ht="11.45" customHeight="1" x14ac:dyDescent="0.2">
      <c r="A17" s="91" t="s">
        <v>189</v>
      </c>
      <c r="B17" s="308">
        <v>69659</v>
      </c>
      <c r="C17" s="308">
        <v>66179</v>
      </c>
      <c r="D17" s="308">
        <v>97725</v>
      </c>
      <c r="E17" s="308">
        <v>70726</v>
      </c>
      <c r="F17" s="308">
        <v>170907</v>
      </c>
      <c r="G17" s="308">
        <v>270078</v>
      </c>
      <c r="H17" s="308">
        <v>230932</v>
      </c>
      <c r="I17" s="308">
        <v>198199</v>
      </c>
      <c r="J17" s="319">
        <v>227197</v>
      </c>
    </row>
    <row r="18" spans="1:10" ht="11.45" customHeight="1" x14ac:dyDescent="0.2">
      <c r="A18" s="91" t="s">
        <v>190</v>
      </c>
      <c r="B18" s="308">
        <v>129128</v>
      </c>
      <c r="C18" s="308">
        <v>162139</v>
      </c>
      <c r="D18" s="308">
        <v>163132</v>
      </c>
      <c r="E18" s="308" t="s">
        <v>22</v>
      </c>
      <c r="F18" s="308" t="s">
        <v>22</v>
      </c>
      <c r="G18" s="308" t="s">
        <v>22</v>
      </c>
      <c r="H18" s="308" t="s">
        <v>22</v>
      </c>
      <c r="I18" s="308" t="s">
        <v>22</v>
      </c>
      <c r="J18" s="319" t="s">
        <v>22</v>
      </c>
    </row>
    <row r="19" spans="1:10" ht="44.1" customHeight="1" x14ac:dyDescent="0.2">
      <c r="A19" s="309" t="s">
        <v>616</v>
      </c>
      <c r="B19" s="308">
        <v>10833</v>
      </c>
      <c r="C19" s="308">
        <v>22550</v>
      </c>
      <c r="D19" s="308">
        <v>23592</v>
      </c>
      <c r="E19" s="308">
        <v>18814</v>
      </c>
      <c r="F19" s="308">
        <v>25022</v>
      </c>
      <c r="G19" s="308">
        <v>32681</v>
      </c>
      <c r="H19" s="308">
        <v>37453</v>
      </c>
      <c r="I19" s="308">
        <v>37867</v>
      </c>
      <c r="J19" s="319">
        <v>35721</v>
      </c>
    </row>
    <row r="20" spans="1:10" ht="11.45" customHeight="1" x14ac:dyDescent="0.2">
      <c r="A20" s="91" t="s">
        <v>191</v>
      </c>
      <c r="B20" s="308">
        <v>5192</v>
      </c>
      <c r="C20" s="308">
        <v>7362</v>
      </c>
      <c r="D20" s="308">
        <v>5558</v>
      </c>
      <c r="E20" s="308">
        <v>5022</v>
      </c>
      <c r="F20" s="308">
        <v>7809</v>
      </c>
      <c r="G20" s="308">
        <v>9237</v>
      </c>
      <c r="H20" s="308">
        <v>12078</v>
      </c>
      <c r="I20" s="308">
        <v>15472</v>
      </c>
      <c r="J20" s="319">
        <v>14240</v>
      </c>
    </row>
    <row r="21" spans="1:10" ht="11.45" customHeight="1" x14ac:dyDescent="0.2">
      <c r="A21" s="91" t="s">
        <v>192</v>
      </c>
      <c r="B21" s="308">
        <v>15701</v>
      </c>
      <c r="C21" s="308">
        <v>25017</v>
      </c>
      <c r="D21" s="308">
        <v>24183</v>
      </c>
      <c r="E21" s="308">
        <v>22720</v>
      </c>
      <c r="F21" s="308">
        <v>21929</v>
      </c>
      <c r="G21" s="308">
        <v>22375</v>
      </c>
      <c r="H21" s="308">
        <v>20785</v>
      </c>
      <c r="I21" s="308">
        <v>20228</v>
      </c>
      <c r="J21" s="319">
        <v>19113</v>
      </c>
    </row>
    <row r="22" spans="1:10" ht="18.95" customHeight="1" x14ac:dyDescent="0.2">
      <c r="A22" s="91" t="s">
        <v>193</v>
      </c>
      <c r="B22" s="308">
        <v>204960</v>
      </c>
      <c r="C22" s="308">
        <v>432455</v>
      </c>
      <c r="D22" s="308">
        <v>456178</v>
      </c>
      <c r="E22" s="308">
        <v>489519</v>
      </c>
      <c r="F22" s="308">
        <v>647760</v>
      </c>
      <c r="G22" s="308">
        <v>760639</v>
      </c>
      <c r="H22" s="308">
        <v>1041228</v>
      </c>
      <c r="I22" s="308">
        <v>1126537</v>
      </c>
      <c r="J22" s="319">
        <v>1131837</v>
      </c>
    </row>
    <row r="23" spans="1:10" ht="11.45" customHeight="1" x14ac:dyDescent="0.2">
      <c r="A23" s="91" t="s">
        <v>183</v>
      </c>
      <c r="B23" s="308"/>
      <c r="C23" s="308"/>
      <c r="D23" s="308"/>
      <c r="E23" s="308"/>
      <c r="F23" s="308"/>
      <c r="G23" s="308"/>
      <c r="H23" s="308"/>
      <c r="I23" s="308"/>
      <c r="J23" s="319"/>
    </row>
    <row r="24" spans="1:10" ht="11.45" customHeight="1" x14ac:dyDescent="0.2">
      <c r="A24" s="91" t="s">
        <v>194</v>
      </c>
      <c r="B24" s="308">
        <v>89676</v>
      </c>
      <c r="C24" s="308">
        <v>144828</v>
      </c>
      <c r="D24" s="308">
        <v>147979</v>
      </c>
      <c r="E24" s="308">
        <v>159157</v>
      </c>
      <c r="F24" s="308">
        <v>183070</v>
      </c>
      <c r="G24" s="308">
        <v>203023</v>
      </c>
      <c r="H24" s="308">
        <v>213478</v>
      </c>
      <c r="I24" s="308">
        <v>217134</v>
      </c>
      <c r="J24" s="319">
        <v>215477</v>
      </c>
    </row>
    <row r="25" spans="1:10" ht="11.45" customHeight="1" x14ac:dyDescent="0.2">
      <c r="A25" s="91" t="s">
        <v>195</v>
      </c>
      <c r="B25" s="308">
        <v>106079</v>
      </c>
      <c r="C25" s="308">
        <v>272987</v>
      </c>
      <c r="D25" s="308">
        <v>297103</v>
      </c>
      <c r="E25" s="308">
        <v>317091</v>
      </c>
      <c r="F25" s="308">
        <v>443014</v>
      </c>
      <c r="G25" s="308">
        <v>531824</v>
      </c>
      <c r="H25" s="308">
        <v>792620</v>
      </c>
      <c r="I25" s="308">
        <v>870857</v>
      </c>
      <c r="J25" s="319">
        <v>875304</v>
      </c>
    </row>
    <row r="26" spans="1:10" ht="22.5" customHeight="1" x14ac:dyDescent="0.2">
      <c r="A26" s="91" t="s">
        <v>617</v>
      </c>
      <c r="B26" s="308">
        <v>9202</v>
      </c>
      <c r="C26" s="308">
        <v>14645</v>
      </c>
      <c r="D26" s="308">
        <v>11096</v>
      </c>
      <c r="E26" s="308">
        <v>13271</v>
      </c>
      <c r="F26" s="308">
        <v>21676</v>
      </c>
      <c r="G26" s="308">
        <v>25792</v>
      </c>
      <c r="H26" s="308">
        <v>35130</v>
      </c>
      <c r="I26" s="308">
        <v>38546</v>
      </c>
      <c r="J26" s="319">
        <v>41056</v>
      </c>
    </row>
    <row r="27" spans="1:10" ht="20.100000000000001" customHeight="1" x14ac:dyDescent="0.2">
      <c r="A27" s="92" t="s">
        <v>23</v>
      </c>
      <c r="B27" s="308"/>
      <c r="C27" s="308"/>
      <c r="D27" s="308"/>
      <c r="E27" s="308"/>
      <c r="F27" s="308"/>
      <c r="G27" s="308"/>
      <c r="H27" s="308"/>
      <c r="I27" s="308"/>
      <c r="J27" s="319"/>
    </row>
    <row r="28" spans="1:10" ht="11.45" customHeight="1" x14ac:dyDescent="0.2">
      <c r="A28" s="91" t="s">
        <v>196</v>
      </c>
      <c r="B28" s="308">
        <v>4438328</v>
      </c>
      <c r="C28" s="308">
        <v>5070480</v>
      </c>
      <c r="D28" s="308">
        <v>5730656</v>
      </c>
      <c r="E28" s="308">
        <v>5385967</v>
      </c>
      <c r="F28" s="308">
        <v>6100700</v>
      </c>
      <c r="G28" s="308">
        <v>6696536</v>
      </c>
      <c r="H28" s="308">
        <v>8018585</v>
      </c>
      <c r="I28" s="308">
        <v>8073606</v>
      </c>
      <c r="J28" s="319">
        <v>8309790</v>
      </c>
    </row>
    <row r="29" spans="1:10" ht="11.45" customHeight="1" x14ac:dyDescent="0.2">
      <c r="A29" s="91" t="s">
        <v>183</v>
      </c>
      <c r="B29" s="308"/>
      <c r="C29" s="308"/>
      <c r="D29" s="308"/>
      <c r="E29" s="308"/>
      <c r="F29" s="308"/>
      <c r="G29" s="308"/>
      <c r="H29" s="308"/>
      <c r="I29" s="308"/>
      <c r="J29" s="319"/>
    </row>
    <row r="30" spans="1:10" ht="11.45" customHeight="1" x14ac:dyDescent="0.2">
      <c r="A30" s="91" t="s">
        <v>197</v>
      </c>
      <c r="B30" s="308">
        <v>232596</v>
      </c>
      <c r="C30" s="308">
        <v>288479</v>
      </c>
      <c r="D30" s="308">
        <v>320856</v>
      </c>
      <c r="E30" s="308">
        <v>125278</v>
      </c>
      <c r="F30" s="308">
        <v>237301</v>
      </c>
      <c r="G30" s="308">
        <v>354147</v>
      </c>
      <c r="H30" s="308">
        <v>327532</v>
      </c>
      <c r="I30" s="308">
        <v>289454</v>
      </c>
      <c r="J30" s="319">
        <v>325228</v>
      </c>
    </row>
    <row r="31" spans="1:10" ht="22.5" customHeight="1" x14ac:dyDescent="0.2">
      <c r="A31" s="91" t="s">
        <v>618</v>
      </c>
      <c r="B31" s="308">
        <v>787573</v>
      </c>
      <c r="C31" s="308">
        <v>361611</v>
      </c>
      <c r="D31" s="308">
        <v>534392</v>
      </c>
      <c r="E31" s="308">
        <v>678600</v>
      </c>
      <c r="F31" s="308">
        <v>1090470</v>
      </c>
      <c r="G31" s="308">
        <v>1305300</v>
      </c>
      <c r="H31" s="308">
        <v>1565025</v>
      </c>
      <c r="I31" s="308">
        <v>1665849</v>
      </c>
      <c r="J31" s="319">
        <v>1780200</v>
      </c>
    </row>
    <row r="32" spans="1:10" ht="33" customHeight="1" x14ac:dyDescent="0.2">
      <c r="A32" s="91" t="s">
        <v>619</v>
      </c>
      <c r="B32" s="308" t="s">
        <v>22</v>
      </c>
      <c r="C32" s="308" t="s">
        <v>22</v>
      </c>
      <c r="D32" s="308">
        <v>49308</v>
      </c>
      <c r="E32" s="308">
        <v>40330</v>
      </c>
      <c r="F32" s="308">
        <v>150948</v>
      </c>
      <c r="G32" s="308">
        <v>230544</v>
      </c>
      <c r="H32" s="308">
        <v>342126</v>
      </c>
      <c r="I32" s="308">
        <v>324953</v>
      </c>
      <c r="J32" s="319">
        <v>334310</v>
      </c>
    </row>
    <row r="33" spans="1:10" ht="11.45" customHeight="1" x14ac:dyDescent="0.2">
      <c r="A33" s="91" t="s">
        <v>198</v>
      </c>
      <c r="B33" s="308" t="s">
        <v>22</v>
      </c>
      <c r="C33" s="308" t="s">
        <v>22</v>
      </c>
      <c r="D33" s="308">
        <v>16113</v>
      </c>
      <c r="E33" s="308">
        <v>24099</v>
      </c>
      <c r="F33" s="308">
        <v>21351</v>
      </c>
      <c r="G33" s="308">
        <v>14575</v>
      </c>
      <c r="H33" s="308">
        <v>16117</v>
      </c>
      <c r="I33" s="308">
        <v>48046</v>
      </c>
      <c r="J33" s="319">
        <v>70255</v>
      </c>
    </row>
    <row r="34" spans="1:10" ht="11.45" customHeight="1" x14ac:dyDescent="0.2">
      <c r="A34" s="91" t="s">
        <v>199</v>
      </c>
      <c r="B34" s="308">
        <v>2011770</v>
      </c>
      <c r="C34" s="308">
        <v>2210410</v>
      </c>
      <c r="D34" s="308">
        <v>2578429</v>
      </c>
      <c r="E34" s="308">
        <v>2452761</v>
      </c>
      <c r="F34" s="308">
        <v>2811689</v>
      </c>
      <c r="G34" s="308">
        <v>2246624</v>
      </c>
      <c r="H34" s="308">
        <v>2790046</v>
      </c>
      <c r="I34" s="308">
        <v>2799396</v>
      </c>
      <c r="J34" s="319">
        <v>2848464</v>
      </c>
    </row>
    <row r="35" spans="1:10" ht="11.45" customHeight="1" x14ac:dyDescent="0.2">
      <c r="A35" s="91" t="s">
        <v>200</v>
      </c>
      <c r="B35" s="308">
        <v>6028</v>
      </c>
      <c r="C35" s="308">
        <v>22871</v>
      </c>
      <c r="D35" s="308">
        <v>22048</v>
      </c>
      <c r="E35" s="308">
        <v>17390</v>
      </c>
      <c r="F35" s="308">
        <v>24722</v>
      </c>
      <c r="G35" s="308">
        <v>31116</v>
      </c>
      <c r="H35" s="308">
        <v>42356</v>
      </c>
      <c r="I35" s="308">
        <v>50598</v>
      </c>
      <c r="J35" s="319">
        <v>46397</v>
      </c>
    </row>
    <row r="36" spans="1:10" ht="11.45" customHeight="1" x14ac:dyDescent="0.2">
      <c r="A36" s="91" t="s">
        <v>201</v>
      </c>
      <c r="B36" s="308" t="s">
        <v>22</v>
      </c>
      <c r="C36" s="308" t="s">
        <v>22</v>
      </c>
      <c r="D36" s="308">
        <v>222769</v>
      </c>
      <c r="E36" s="308">
        <v>228308</v>
      </c>
      <c r="F36" s="308">
        <v>245953</v>
      </c>
      <c r="G36" s="308">
        <v>358713</v>
      </c>
      <c r="H36" s="308">
        <v>339126</v>
      </c>
      <c r="I36" s="308">
        <v>342895</v>
      </c>
      <c r="J36" s="319">
        <v>346603</v>
      </c>
    </row>
    <row r="37" spans="1:10" ht="11.45" customHeight="1" x14ac:dyDescent="0.2">
      <c r="A37" s="91" t="s">
        <v>202</v>
      </c>
      <c r="B37" s="308" t="s">
        <v>22</v>
      </c>
      <c r="C37" s="308" t="s">
        <v>22</v>
      </c>
      <c r="D37" s="308">
        <v>1478345</v>
      </c>
      <c r="E37" s="308">
        <v>1262792</v>
      </c>
      <c r="F37" s="308">
        <v>882674</v>
      </c>
      <c r="G37" s="308">
        <v>815473</v>
      </c>
      <c r="H37" s="308">
        <v>1002749</v>
      </c>
      <c r="I37" s="308">
        <v>961633</v>
      </c>
      <c r="J37" s="319">
        <v>948440</v>
      </c>
    </row>
    <row r="38" spans="1:10" ht="22.5" customHeight="1" x14ac:dyDescent="0.2">
      <c r="A38" s="91" t="s">
        <v>620</v>
      </c>
      <c r="B38" s="308" t="s">
        <v>22</v>
      </c>
      <c r="C38" s="308" t="s">
        <v>22</v>
      </c>
      <c r="D38" s="308">
        <v>508396</v>
      </c>
      <c r="E38" s="308">
        <v>393414</v>
      </c>
      <c r="F38" s="308">
        <v>472598</v>
      </c>
      <c r="G38" s="308">
        <v>1177050</v>
      </c>
      <c r="H38" s="308">
        <v>1430514</v>
      </c>
      <c r="I38" s="308">
        <v>1427788</v>
      </c>
      <c r="J38" s="319">
        <v>1446899</v>
      </c>
    </row>
    <row r="39" spans="1:10" ht="11.45" customHeight="1" x14ac:dyDescent="0.2">
      <c r="A39" s="91" t="s">
        <v>203</v>
      </c>
      <c r="B39" s="308" t="s">
        <v>22</v>
      </c>
      <c r="C39" s="308" t="s">
        <v>22</v>
      </c>
      <c r="D39" s="308" t="s">
        <v>22</v>
      </c>
      <c r="E39" s="308" t="s">
        <v>22</v>
      </c>
      <c r="F39" s="308">
        <v>162995</v>
      </c>
      <c r="G39" s="308">
        <v>162995</v>
      </c>
      <c r="H39" s="308">
        <v>162995</v>
      </c>
      <c r="I39" s="308">
        <v>162995</v>
      </c>
      <c r="J39" s="319">
        <v>162995</v>
      </c>
    </row>
    <row r="40" spans="1:10" ht="22.5" customHeight="1" x14ac:dyDescent="0.2">
      <c r="A40" s="91" t="s">
        <v>621</v>
      </c>
      <c r="B40" s="308">
        <v>455367</v>
      </c>
      <c r="C40" s="308">
        <v>572204</v>
      </c>
      <c r="D40" s="308">
        <v>667820</v>
      </c>
      <c r="E40" s="308">
        <v>756606</v>
      </c>
      <c r="F40" s="308">
        <v>1065045</v>
      </c>
      <c r="G40" s="308">
        <v>1316983</v>
      </c>
      <c r="H40" s="308">
        <v>1647574</v>
      </c>
      <c r="I40" s="308">
        <v>1770604</v>
      </c>
      <c r="J40" s="319">
        <v>1823977</v>
      </c>
    </row>
    <row r="41" spans="1:10" ht="11.45" customHeight="1" x14ac:dyDescent="0.2">
      <c r="A41" s="91" t="s">
        <v>183</v>
      </c>
      <c r="B41" s="308"/>
      <c r="C41" s="308"/>
      <c r="D41" s="308"/>
      <c r="E41" s="308"/>
      <c r="F41" s="308"/>
      <c r="G41" s="308"/>
      <c r="H41" s="308"/>
      <c r="I41" s="308"/>
      <c r="J41" s="319"/>
    </row>
    <row r="42" spans="1:10" ht="11.45" customHeight="1" x14ac:dyDescent="0.2">
      <c r="A42" s="91" t="s">
        <v>204</v>
      </c>
      <c r="B42" s="308">
        <v>201590</v>
      </c>
      <c r="C42" s="308">
        <v>432455</v>
      </c>
      <c r="D42" s="308">
        <v>456178</v>
      </c>
      <c r="E42" s="308">
        <v>489519</v>
      </c>
      <c r="F42" s="308">
        <v>647760</v>
      </c>
      <c r="G42" s="308">
        <v>760639</v>
      </c>
      <c r="H42" s="308">
        <v>1041228</v>
      </c>
      <c r="I42" s="308">
        <v>1126537</v>
      </c>
      <c r="J42" s="319">
        <v>1131837</v>
      </c>
    </row>
    <row r="43" spans="1:10" ht="22.5" customHeight="1" x14ac:dyDescent="0.2">
      <c r="A43" s="91" t="s">
        <v>622</v>
      </c>
      <c r="B43" s="308">
        <v>-11866</v>
      </c>
      <c r="C43" s="308">
        <v>-40286</v>
      </c>
      <c r="D43" s="308">
        <v>-38084</v>
      </c>
      <c r="E43" s="308">
        <v>-29735</v>
      </c>
      <c r="F43" s="308">
        <v>-41912</v>
      </c>
      <c r="G43" s="308">
        <v>-45737</v>
      </c>
      <c r="H43" s="308">
        <v>-67430</v>
      </c>
      <c r="I43" s="308">
        <v>-80858</v>
      </c>
      <c r="J43" s="319">
        <v>-74834</v>
      </c>
    </row>
    <row r="44" spans="1:10" ht="33" customHeight="1" x14ac:dyDescent="0.2">
      <c r="A44" s="30" t="s">
        <v>623</v>
      </c>
      <c r="B44" s="308">
        <v>265643</v>
      </c>
      <c r="C44" s="308">
        <v>135071</v>
      </c>
      <c r="D44" s="308">
        <v>197033</v>
      </c>
      <c r="E44" s="308">
        <v>244019</v>
      </c>
      <c r="F44" s="308">
        <v>394324</v>
      </c>
      <c r="G44" s="308">
        <v>480941</v>
      </c>
      <c r="H44" s="308">
        <v>560606</v>
      </c>
      <c r="I44" s="308">
        <v>609508</v>
      </c>
      <c r="J44" s="319">
        <v>646853</v>
      </c>
    </row>
    <row r="45" spans="1:10" ht="22.5" customHeight="1" x14ac:dyDescent="0.2">
      <c r="A45" s="91" t="s">
        <v>624</v>
      </c>
      <c r="B45" s="308" t="s">
        <v>24</v>
      </c>
      <c r="C45" s="308">
        <v>44964</v>
      </c>
      <c r="D45" s="308">
        <v>52693</v>
      </c>
      <c r="E45" s="308">
        <v>52803</v>
      </c>
      <c r="F45" s="308">
        <v>64873</v>
      </c>
      <c r="G45" s="308">
        <v>121140</v>
      </c>
      <c r="H45" s="308">
        <v>113170</v>
      </c>
      <c r="I45" s="308">
        <v>115417</v>
      </c>
      <c r="J45" s="319">
        <v>120121</v>
      </c>
    </row>
  </sheetData>
  <phoneticPr fontId="63" type="noConversion"/>
  <hyperlinks>
    <hyperlink ref="A1" location="Inhalt!A6" display="Link zum Inhaltsverzeichnis" xr:uid="{00000000-0004-0000-04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1">
    <tablePart r:id="rId3"/>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54"/>
  <sheetViews>
    <sheetView zoomScale="160" zoomScaleNormal="160" workbookViewId="0"/>
  </sheetViews>
  <sheetFormatPr baseColWidth="10" defaultColWidth="11.42578125" defaultRowHeight="11.45" customHeight="1" x14ac:dyDescent="0.2"/>
  <cols>
    <col min="1" max="1" width="19.7109375" style="29" customWidth="1"/>
    <col min="2" max="2" width="7.7109375" style="29" customWidth="1"/>
    <col min="3" max="3" width="7.28515625" style="29" customWidth="1"/>
    <col min="4" max="5" width="7" style="29" customWidth="1"/>
    <col min="6" max="6" width="7.5703125" style="29" customWidth="1"/>
    <col min="7" max="8" width="7" style="29" customWidth="1"/>
    <col min="9" max="9" width="7.28515625" style="29" customWidth="1"/>
    <col min="10" max="10" width="7.5703125" style="29" customWidth="1"/>
    <col min="11" max="11" width="7" style="29" customWidth="1"/>
    <col min="12" max="12" width="2.7109375" style="29" customWidth="1"/>
    <col min="13" max="19" width="10.7109375" style="29" customWidth="1"/>
    <col min="20" max="16384" width="11.42578125" style="29"/>
  </cols>
  <sheetData>
    <row r="1" spans="1:23" ht="12.2" customHeight="1" x14ac:dyDescent="0.2">
      <c r="A1" s="64" t="s">
        <v>110</v>
      </c>
    </row>
    <row r="2" spans="1:23" ht="30.2" customHeight="1" x14ac:dyDescent="0.2">
      <c r="A2" s="138" t="s">
        <v>480</v>
      </c>
      <c r="M2" s="185"/>
      <c r="N2" s="185"/>
      <c r="O2" s="185"/>
      <c r="P2" s="185"/>
      <c r="Q2" s="120"/>
      <c r="R2" s="120"/>
      <c r="S2" s="120"/>
      <c r="T2" s="120"/>
      <c r="U2" s="120"/>
      <c r="V2" s="120"/>
    </row>
    <row r="3" spans="1:23" ht="30.2" customHeight="1" x14ac:dyDescent="0.2">
      <c r="A3" s="321" t="s">
        <v>568</v>
      </c>
      <c r="M3" s="185"/>
      <c r="N3" s="185"/>
      <c r="O3" s="185"/>
      <c r="P3" s="185"/>
      <c r="Q3" s="120"/>
      <c r="R3" s="120"/>
      <c r="S3" s="120"/>
      <c r="T3" s="120"/>
      <c r="U3" s="120"/>
      <c r="V3" s="120"/>
    </row>
    <row r="4" spans="1:23" ht="36" customHeight="1" x14ac:dyDescent="0.2">
      <c r="A4" s="245" t="s">
        <v>25</v>
      </c>
      <c r="B4" s="246" t="s">
        <v>41</v>
      </c>
      <c r="C4" s="246" t="s">
        <v>481</v>
      </c>
      <c r="D4" s="246" t="s">
        <v>430</v>
      </c>
      <c r="E4" s="246" t="s">
        <v>431</v>
      </c>
      <c r="F4" s="246" t="s">
        <v>432</v>
      </c>
      <c r="G4" s="246" t="s">
        <v>433</v>
      </c>
      <c r="H4" s="246" t="s">
        <v>434</v>
      </c>
      <c r="I4" s="246" t="s">
        <v>435</v>
      </c>
      <c r="J4" s="246" t="s">
        <v>436</v>
      </c>
      <c r="K4" s="244" t="s">
        <v>437</v>
      </c>
      <c r="L4" s="177"/>
      <c r="N4" s="185"/>
      <c r="O4" s="185"/>
      <c r="P4" s="185"/>
      <c r="Q4" s="185"/>
      <c r="R4" s="120"/>
      <c r="S4" s="120"/>
      <c r="T4" s="120"/>
      <c r="U4" s="120"/>
      <c r="V4" s="120"/>
      <c r="W4" s="120"/>
    </row>
    <row r="5" spans="1:23" s="120" customFormat="1" ht="20.100000000000001" customHeight="1" x14ac:dyDescent="0.2">
      <c r="A5" s="186" t="s">
        <v>26</v>
      </c>
      <c r="B5" s="127"/>
      <c r="C5" s="187"/>
      <c r="D5" s="187"/>
      <c r="E5" s="187"/>
      <c r="F5" s="187"/>
      <c r="G5" s="187"/>
      <c r="H5" s="187"/>
      <c r="I5" s="188"/>
      <c r="J5" s="188"/>
      <c r="K5" s="188"/>
      <c r="L5" s="189"/>
      <c r="N5" s="190"/>
      <c r="O5" s="191"/>
      <c r="P5" s="191"/>
      <c r="Q5" s="185"/>
    </row>
    <row r="6" spans="1:23" s="120" customFormat="1" ht="12.2" customHeight="1" x14ac:dyDescent="0.2">
      <c r="A6" s="114" t="s">
        <v>482</v>
      </c>
      <c r="B6" s="116" t="s">
        <v>332</v>
      </c>
      <c r="C6" s="224">
        <v>19784</v>
      </c>
      <c r="D6" s="223">
        <v>81</v>
      </c>
      <c r="E6" s="223">
        <v>68</v>
      </c>
      <c r="F6" s="327">
        <v>4313</v>
      </c>
      <c r="G6" s="223">
        <v>3188</v>
      </c>
      <c r="H6" s="223">
        <v>3032</v>
      </c>
      <c r="I6" s="223">
        <v>2405</v>
      </c>
      <c r="J6" s="223">
        <v>3076</v>
      </c>
      <c r="K6" s="223">
        <v>3622</v>
      </c>
      <c r="L6" s="193"/>
      <c r="M6" s="330"/>
    </row>
    <row r="7" spans="1:23" s="120" customFormat="1" ht="12.2" customHeight="1" x14ac:dyDescent="0.2">
      <c r="A7" s="114" t="s">
        <v>483</v>
      </c>
      <c r="B7" s="116" t="s">
        <v>332</v>
      </c>
      <c r="C7" s="224">
        <v>196601</v>
      </c>
      <c r="D7" s="223">
        <v>25766</v>
      </c>
      <c r="E7" s="223">
        <v>15056</v>
      </c>
      <c r="F7" s="327">
        <v>29008</v>
      </c>
      <c r="G7" s="223">
        <v>24157</v>
      </c>
      <c r="H7" s="223">
        <v>29677</v>
      </c>
      <c r="I7" s="223">
        <v>18659</v>
      </c>
      <c r="J7" s="223">
        <v>29397</v>
      </c>
      <c r="K7" s="223">
        <v>24881</v>
      </c>
      <c r="L7" s="193"/>
      <c r="M7" s="330"/>
    </row>
    <row r="8" spans="1:23" s="120" customFormat="1" ht="12.2" customHeight="1" x14ac:dyDescent="0.2">
      <c r="A8" s="114" t="s">
        <v>484</v>
      </c>
      <c r="B8" s="116" t="s">
        <v>332</v>
      </c>
      <c r="C8" s="224">
        <v>875446</v>
      </c>
      <c r="D8" s="223">
        <v>153348</v>
      </c>
      <c r="E8" s="223">
        <v>64518</v>
      </c>
      <c r="F8" s="327">
        <v>125504</v>
      </c>
      <c r="G8" s="223">
        <v>112939</v>
      </c>
      <c r="H8" s="223">
        <v>107241</v>
      </c>
      <c r="I8" s="223">
        <v>87231</v>
      </c>
      <c r="J8" s="223">
        <v>105000</v>
      </c>
      <c r="K8" s="223">
        <v>119665</v>
      </c>
      <c r="L8" s="193"/>
      <c r="M8" s="330"/>
    </row>
    <row r="9" spans="1:23" s="120" customFormat="1" ht="20.100000000000001" customHeight="1" x14ac:dyDescent="0.2">
      <c r="A9" s="114" t="s">
        <v>27</v>
      </c>
      <c r="B9" s="116"/>
      <c r="C9" s="192"/>
      <c r="D9" s="223"/>
      <c r="E9" s="223"/>
      <c r="F9" s="328"/>
      <c r="G9" s="223"/>
      <c r="H9" s="223"/>
      <c r="I9" s="223"/>
      <c r="J9" s="223"/>
      <c r="K9" s="223"/>
      <c r="L9" s="193"/>
      <c r="M9" s="326"/>
      <c r="N9" s="223"/>
      <c r="O9" s="223"/>
      <c r="P9" s="223"/>
      <c r="Q9" s="223"/>
      <c r="R9" s="223"/>
      <c r="S9" s="223"/>
      <c r="T9" s="223"/>
      <c r="U9" s="223"/>
    </row>
    <row r="10" spans="1:23" s="120" customFormat="1" ht="12.2" customHeight="1" x14ac:dyDescent="0.2">
      <c r="A10" s="114" t="s">
        <v>482</v>
      </c>
      <c r="B10" s="116" t="s">
        <v>332</v>
      </c>
      <c r="C10" s="224">
        <v>6002</v>
      </c>
      <c r="D10" s="223">
        <v>23</v>
      </c>
      <c r="E10" s="223">
        <v>17</v>
      </c>
      <c r="F10" s="327">
        <v>1253</v>
      </c>
      <c r="G10" s="223">
        <v>1051</v>
      </c>
      <c r="H10" s="223">
        <v>868</v>
      </c>
      <c r="I10" s="223">
        <v>706</v>
      </c>
      <c r="J10" s="223">
        <v>947</v>
      </c>
      <c r="K10" s="223">
        <v>1136</v>
      </c>
      <c r="L10" s="193"/>
      <c r="M10" s="330"/>
    </row>
    <row r="11" spans="1:23" s="120" customFormat="1" ht="12.2" customHeight="1" x14ac:dyDescent="0.2">
      <c r="A11" s="114" t="s">
        <v>483</v>
      </c>
      <c r="B11" s="116" t="s">
        <v>332</v>
      </c>
      <c r="C11" s="224">
        <v>46946</v>
      </c>
      <c r="D11" s="223">
        <v>5883</v>
      </c>
      <c r="E11" s="223">
        <v>2530</v>
      </c>
      <c r="F11" s="327">
        <v>5932</v>
      </c>
      <c r="G11" s="223">
        <v>7523</v>
      </c>
      <c r="H11" s="223">
        <v>8620</v>
      </c>
      <c r="I11" s="223">
        <v>4658</v>
      </c>
      <c r="J11" s="223">
        <v>6747</v>
      </c>
      <c r="K11" s="223">
        <v>5052</v>
      </c>
      <c r="L11" s="193"/>
      <c r="M11" s="330"/>
    </row>
    <row r="12" spans="1:23" s="120" customFormat="1" ht="12.2" customHeight="1" x14ac:dyDescent="0.2">
      <c r="A12" s="114" t="s">
        <v>484</v>
      </c>
      <c r="B12" s="116" t="s">
        <v>332</v>
      </c>
      <c r="C12" s="224">
        <v>217247</v>
      </c>
      <c r="D12" s="223">
        <v>32978</v>
      </c>
      <c r="E12" s="223">
        <v>14087</v>
      </c>
      <c r="F12" s="327">
        <v>31940</v>
      </c>
      <c r="G12" s="223">
        <v>31806</v>
      </c>
      <c r="H12" s="223">
        <v>27959</v>
      </c>
      <c r="I12" s="223">
        <v>22127</v>
      </c>
      <c r="J12" s="223">
        <v>25893</v>
      </c>
      <c r="K12" s="223">
        <v>30457</v>
      </c>
      <c r="L12" s="193"/>
      <c r="M12" s="330"/>
    </row>
    <row r="13" spans="1:23" s="120" customFormat="1" ht="32.1" customHeight="1" x14ac:dyDescent="0.2">
      <c r="A13" s="114" t="s">
        <v>485</v>
      </c>
      <c r="B13" s="116"/>
      <c r="C13" s="192"/>
      <c r="D13" s="223"/>
      <c r="E13" s="223"/>
      <c r="F13" s="328"/>
      <c r="G13" s="223"/>
      <c r="H13" s="223"/>
      <c r="I13" s="223"/>
      <c r="J13" s="223"/>
      <c r="K13" s="223"/>
      <c r="L13" s="193"/>
    </row>
    <row r="14" spans="1:23" s="120" customFormat="1" ht="12.2" customHeight="1" x14ac:dyDescent="0.2">
      <c r="A14" s="41" t="s">
        <v>482</v>
      </c>
      <c r="B14" s="116" t="s">
        <v>28</v>
      </c>
      <c r="C14" s="224">
        <v>330</v>
      </c>
      <c r="D14" s="223">
        <v>345</v>
      </c>
      <c r="E14" s="223">
        <v>400</v>
      </c>
      <c r="F14" s="330">
        <v>344</v>
      </c>
      <c r="G14" s="223">
        <v>303</v>
      </c>
      <c r="H14" s="223">
        <v>349</v>
      </c>
      <c r="I14" s="223">
        <v>341</v>
      </c>
      <c r="J14" s="223">
        <v>325</v>
      </c>
      <c r="K14" s="223">
        <v>319</v>
      </c>
      <c r="L14" s="193"/>
      <c r="M14" s="330"/>
    </row>
    <row r="15" spans="1:23" s="120" customFormat="1" ht="12.2" customHeight="1" x14ac:dyDescent="0.2">
      <c r="A15" s="41" t="s">
        <v>483</v>
      </c>
      <c r="B15" s="116" t="s">
        <v>28</v>
      </c>
      <c r="C15" s="224">
        <v>419</v>
      </c>
      <c r="D15" s="223">
        <v>438</v>
      </c>
      <c r="E15" s="223">
        <v>595</v>
      </c>
      <c r="F15" s="330">
        <v>489</v>
      </c>
      <c r="G15" s="223">
        <v>321</v>
      </c>
      <c r="H15" s="223">
        <v>344</v>
      </c>
      <c r="I15" s="223">
        <v>401</v>
      </c>
      <c r="J15" s="223">
        <v>436</v>
      </c>
      <c r="K15" s="223">
        <v>493</v>
      </c>
      <c r="L15" s="193"/>
      <c r="M15" s="330"/>
      <c r="V15" s="191"/>
    </row>
    <row r="16" spans="1:23" s="120" customFormat="1" ht="12.2" customHeight="1" x14ac:dyDescent="0.2">
      <c r="A16" s="41" t="s">
        <v>484</v>
      </c>
      <c r="B16" s="116" t="s">
        <v>28</v>
      </c>
      <c r="C16" s="224">
        <v>403</v>
      </c>
      <c r="D16" s="223">
        <v>465</v>
      </c>
      <c r="E16" s="223">
        <v>458</v>
      </c>
      <c r="F16" s="330">
        <v>393</v>
      </c>
      <c r="G16" s="223">
        <v>355</v>
      </c>
      <c r="H16" s="223">
        <v>384</v>
      </c>
      <c r="I16" s="223">
        <v>394</v>
      </c>
      <c r="J16" s="223">
        <v>406</v>
      </c>
      <c r="K16" s="223">
        <v>393</v>
      </c>
      <c r="L16" s="193"/>
      <c r="M16" s="330"/>
      <c r="U16" s="223"/>
      <c r="V16" s="191"/>
    </row>
    <row r="17" spans="1:22" s="120" customFormat="1" ht="15" customHeight="1" x14ac:dyDescent="0.2">
      <c r="A17" s="41" t="s">
        <v>486</v>
      </c>
      <c r="B17" s="116" t="s">
        <v>332</v>
      </c>
      <c r="C17" s="224">
        <v>1091831</v>
      </c>
      <c r="D17" s="223">
        <v>157605</v>
      </c>
      <c r="E17" s="223">
        <v>67420</v>
      </c>
      <c r="F17" s="330">
        <v>157683</v>
      </c>
      <c r="G17" s="223">
        <v>163141</v>
      </c>
      <c r="H17" s="223">
        <v>151628</v>
      </c>
      <c r="I17" s="223">
        <v>110998</v>
      </c>
      <c r="J17" s="223">
        <v>135719</v>
      </c>
      <c r="K17" s="223">
        <v>147637</v>
      </c>
      <c r="L17" s="193"/>
      <c r="M17" s="329"/>
      <c r="T17" s="223"/>
      <c r="U17" s="223"/>
      <c r="V17" s="191"/>
    </row>
    <row r="18" spans="1:22" s="120" customFormat="1" ht="12.2" customHeight="1" x14ac:dyDescent="0.2">
      <c r="A18" s="194" t="s">
        <v>486</v>
      </c>
      <c r="B18" s="116" t="s">
        <v>487</v>
      </c>
      <c r="C18" s="224">
        <v>696</v>
      </c>
      <c r="D18" s="223">
        <v>770</v>
      </c>
      <c r="E18" s="223">
        <v>688</v>
      </c>
      <c r="F18" s="330">
        <v>643</v>
      </c>
      <c r="G18" s="223">
        <v>746</v>
      </c>
      <c r="H18" s="223">
        <v>705</v>
      </c>
      <c r="I18" s="223">
        <v>709</v>
      </c>
      <c r="J18" s="223">
        <v>605</v>
      </c>
      <c r="K18" s="223">
        <v>711</v>
      </c>
      <c r="L18" s="193"/>
      <c r="M18" s="329"/>
      <c r="S18" s="223"/>
      <c r="T18" s="223"/>
      <c r="U18" s="223"/>
      <c r="V18" s="191"/>
    </row>
    <row r="19" spans="1:22" s="120" customFormat="1" ht="20.100000000000001" customHeight="1" x14ac:dyDescent="0.2">
      <c r="A19" s="41" t="s">
        <v>38</v>
      </c>
      <c r="B19" s="116"/>
      <c r="C19" s="224"/>
      <c r="D19" s="223"/>
      <c r="E19" s="223"/>
      <c r="F19" s="330"/>
      <c r="G19" s="223"/>
      <c r="H19" s="223"/>
      <c r="I19" s="223"/>
      <c r="J19" s="223"/>
      <c r="K19" s="223"/>
      <c r="L19" s="193"/>
      <c r="M19" s="224"/>
      <c r="N19" s="223"/>
      <c r="O19" s="223"/>
      <c r="P19" s="223"/>
      <c r="Q19" s="223"/>
      <c r="R19" s="223"/>
      <c r="S19" s="223"/>
      <c r="T19" s="223"/>
      <c r="U19" s="223"/>
      <c r="V19" s="195"/>
    </row>
    <row r="20" spans="1:22" s="120" customFormat="1" ht="12.2" customHeight="1" x14ac:dyDescent="0.2">
      <c r="A20" s="41" t="s">
        <v>488</v>
      </c>
      <c r="B20" s="116" t="s">
        <v>332</v>
      </c>
      <c r="C20" s="224">
        <v>647511</v>
      </c>
      <c r="D20" s="223">
        <v>93636</v>
      </c>
      <c r="E20" s="223">
        <v>43924</v>
      </c>
      <c r="F20" s="330">
        <v>94984</v>
      </c>
      <c r="G20" s="223">
        <v>94290</v>
      </c>
      <c r="H20" s="223">
        <v>83765</v>
      </c>
      <c r="I20" s="223">
        <v>66646</v>
      </c>
      <c r="J20" s="223">
        <v>83931</v>
      </c>
      <c r="K20" s="223">
        <v>86335</v>
      </c>
      <c r="L20" s="193"/>
      <c r="M20" s="329"/>
      <c r="R20" s="223"/>
      <c r="S20" s="223"/>
      <c r="T20" s="223"/>
      <c r="U20" s="223"/>
      <c r="V20" s="196"/>
    </row>
    <row r="21" spans="1:22" s="120" customFormat="1" ht="12.2" customHeight="1" x14ac:dyDescent="0.2">
      <c r="A21" s="41" t="s">
        <v>489</v>
      </c>
      <c r="B21" s="116" t="s">
        <v>332</v>
      </c>
      <c r="C21" s="224">
        <v>122783</v>
      </c>
      <c r="D21" s="223">
        <v>23843</v>
      </c>
      <c r="E21" s="223">
        <v>11104</v>
      </c>
      <c r="F21" s="330">
        <v>18784</v>
      </c>
      <c r="G21" s="223">
        <v>13125</v>
      </c>
      <c r="H21" s="223">
        <v>15083</v>
      </c>
      <c r="I21" s="223">
        <v>10526</v>
      </c>
      <c r="J21" s="223">
        <v>17110</v>
      </c>
      <c r="K21" s="223">
        <v>13207</v>
      </c>
      <c r="L21" s="193"/>
      <c r="M21" s="329"/>
      <c r="R21" s="223"/>
      <c r="S21" s="223"/>
      <c r="T21" s="223"/>
      <c r="U21" s="223"/>
    </row>
    <row r="22" spans="1:22" s="120" customFormat="1" ht="15" customHeight="1" x14ac:dyDescent="0.2">
      <c r="A22" s="41" t="s">
        <v>490</v>
      </c>
      <c r="B22" s="116" t="s">
        <v>332</v>
      </c>
      <c r="C22" s="224">
        <v>76037</v>
      </c>
      <c r="D22" s="223">
        <v>11542</v>
      </c>
      <c r="E22" s="223">
        <v>4930</v>
      </c>
      <c r="F22" s="330">
        <v>11180</v>
      </c>
      <c r="G22" s="223">
        <v>11132</v>
      </c>
      <c r="H22" s="223">
        <v>9786</v>
      </c>
      <c r="I22" s="223">
        <v>7744</v>
      </c>
      <c r="J22" s="223">
        <v>9063</v>
      </c>
      <c r="K22" s="223">
        <v>10660</v>
      </c>
      <c r="L22" s="193"/>
      <c r="M22" s="329"/>
      <c r="Q22" s="223"/>
      <c r="R22" s="223"/>
      <c r="S22" s="223"/>
      <c r="T22" s="223"/>
      <c r="U22" s="223"/>
    </row>
    <row r="23" spans="1:22" s="120" customFormat="1" ht="15" customHeight="1" x14ac:dyDescent="0.2">
      <c r="A23" s="41" t="s">
        <v>139</v>
      </c>
      <c r="B23" s="116" t="s">
        <v>332</v>
      </c>
      <c r="C23" s="224">
        <v>1786088</v>
      </c>
      <c r="D23" s="223">
        <v>263542</v>
      </c>
      <c r="E23" s="223">
        <v>117518</v>
      </c>
      <c r="F23" s="330">
        <v>260271</v>
      </c>
      <c r="G23" s="223">
        <v>259424</v>
      </c>
      <c r="H23" s="223">
        <v>240691</v>
      </c>
      <c r="I23" s="223">
        <v>180426</v>
      </c>
      <c r="J23" s="223">
        <v>227698</v>
      </c>
      <c r="K23" s="223">
        <v>236518</v>
      </c>
      <c r="L23" s="193"/>
      <c r="M23" s="329"/>
      <c r="O23" s="223"/>
      <c r="P23" s="223"/>
      <c r="Q23" s="223"/>
      <c r="R23" s="223"/>
      <c r="S23" s="223"/>
      <c r="T23" s="223"/>
      <c r="U23" s="223"/>
    </row>
    <row r="24" spans="1:22" s="120" customFormat="1" ht="12.2" customHeight="1" x14ac:dyDescent="0.2">
      <c r="A24" s="194" t="s">
        <v>139</v>
      </c>
      <c r="B24" s="116" t="s">
        <v>487</v>
      </c>
      <c r="C24" s="224">
        <v>1138</v>
      </c>
      <c r="D24" s="223">
        <v>1288</v>
      </c>
      <c r="E24" s="223">
        <v>1199</v>
      </c>
      <c r="F24" s="330">
        <v>1062</v>
      </c>
      <c r="G24" s="223">
        <v>1187</v>
      </c>
      <c r="H24" s="223">
        <v>1119</v>
      </c>
      <c r="I24" s="223">
        <v>1153</v>
      </c>
      <c r="J24" s="223">
        <v>1016</v>
      </c>
      <c r="K24" s="223">
        <v>1140</v>
      </c>
      <c r="L24" s="193"/>
      <c r="M24" s="329"/>
      <c r="N24" s="223"/>
      <c r="O24" s="223"/>
      <c r="P24" s="223"/>
      <c r="Q24" s="223"/>
      <c r="R24" s="223"/>
      <c r="S24" s="223"/>
      <c r="T24" s="223"/>
      <c r="U24" s="223"/>
    </row>
    <row r="25" spans="1:22" s="120" customFormat="1" ht="12.2" customHeight="1" x14ac:dyDescent="0.2">
      <c r="A25" s="194"/>
      <c r="B25" s="197"/>
      <c r="C25" s="192"/>
      <c r="D25" s="193"/>
      <c r="E25" s="193"/>
      <c r="F25" s="193"/>
      <c r="G25" s="193"/>
      <c r="H25" s="193"/>
      <c r="I25" s="193"/>
      <c r="J25" s="193"/>
      <c r="K25" s="193"/>
      <c r="L25" s="193"/>
      <c r="M25" s="337"/>
      <c r="N25" s="224"/>
      <c r="O25" s="223"/>
      <c r="P25" s="223"/>
      <c r="Q25" s="223"/>
      <c r="R25" s="223"/>
      <c r="S25" s="223"/>
      <c r="T25" s="223"/>
      <c r="U25" s="223"/>
    </row>
    <row r="26" spans="1:22" ht="11.45" customHeight="1" x14ac:dyDescent="0.2">
      <c r="A26" s="108" t="s">
        <v>168</v>
      </c>
      <c r="B26" s="77"/>
      <c r="D26" s="33"/>
      <c r="E26" s="33"/>
      <c r="F26" s="33"/>
      <c r="G26" s="33"/>
      <c r="H26" s="33"/>
      <c r="I26" s="33"/>
      <c r="J26" s="33"/>
      <c r="M26" s="87" t="s">
        <v>491</v>
      </c>
    </row>
    <row r="27" spans="1:22" ht="11.45" customHeight="1" x14ac:dyDescent="0.2">
      <c r="M27" s="29" t="s">
        <v>146</v>
      </c>
      <c r="N27" s="29" t="s">
        <v>169</v>
      </c>
      <c r="O27" s="29" t="s">
        <v>170</v>
      </c>
      <c r="P27" s="29" t="s">
        <v>14</v>
      </c>
      <c r="Q27" s="29" t="s">
        <v>171</v>
      </c>
      <c r="R27" s="29" t="s">
        <v>172</v>
      </c>
    </row>
    <row r="28" spans="1:22" ht="11.45" customHeight="1" x14ac:dyDescent="0.2">
      <c r="M28" s="34">
        <v>2001</v>
      </c>
      <c r="N28" s="29">
        <v>12.622</v>
      </c>
      <c r="O28" s="29">
        <v>126.407</v>
      </c>
      <c r="P28" s="110">
        <v>184.346</v>
      </c>
      <c r="Q28" s="110">
        <v>134.95400000000001</v>
      </c>
      <c r="R28" s="110">
        <v>44.631999999999998</v>
      </c>
    </row>
    <row r="29" spans="1:22" ht="11.45" customHeight="1" x14ac:dyDescent="0.2">
      <c r="M29" s="34">
        <v>2002</v>
      </c>
      <c r="N29" s="29">
        <v>12.358000000000001</v>
      </c>
      <c r="O29" s="29">
        <v>125.58</v>
      </c>
      <c r="P29" s="110">
        <v>178.321</v>
      </c>
      <c r="Q29" s="110">
        <v>123.959</v>
      </c>
      <c r="R29" s="110">
        <v>44.393999999999998</v>
      </c>
    </row>
    <row r="30" spans="1:22" ht="11.45" customHeight="1" x14ac:dyDescent="0.2">
      <c r="M30" s="31">
        <v>2003</v>
      </c>
      <c r="N30" s="29">
        <v>12.388</v>
      </c>
      <c r="O30" s="29">
        <v>130.65100000000001</v>
      </c>
      <c r="P30" s="110">
        <v>191.79499999999999</v>
      </c>
      <c r="Q30" s="110">
        <v>127.90600000000001</v>
      </c>
      <c r="R30" s="110">
        <v>43.999000000000002</v>
      </c>
    </row>
    <row r="31" spans="1:22" ht="11.45" customHeight="1" x14ac:dyDescent="0.2">
      <c r="M31" s="31">
        <v>2004</v>
      </c>
      <c r="N31" s="29">
        <v>12.552</v>
      </c>
      <c r="O31" s="29">
        <v>131.53299999999999</v>
      </c>
      <c r="P31" s="110">
        <v>242.922</v>
      </c>
      <c r="Q31" s="110">
        <v>121.99</v>
      </c>
      <c r="R31" s="110">
        <v>44.137999999999998</v>
      </c>
    </row>
    <row r="32" spans="1:22" ht="11.45" customHeight="1" x14ac:dyDescent="0.2">
      <c r="M32" s="31">
        <v>2005</v>
      </c>
      <c r="N32" s="29">
        <v>12.635</v>
      </c>
      <c r="O32" s="29">
        <v>131.09899999999999</v>
      </c>
      <c r="P32" s="110">
        <v>272.745</v>
      </c>
      <c r="Q32" s="110">
        <v>130.673</v>
      </c>
      <c r="R32" s="110">
        <v>44.881999999999998</v>
      </c>
    </row>
    <row r="33" spans="13:18" ht="11.45" customHeight="1" x14ac:dyDescent="0.2">
      <c r="M33" s="31">
        <v>2006</v>
      </c>
      <c r="N33" s="29">
        <v>13.045</v>
      </c>
      <c r="O33" s="29">
        <v>131.71799999999999</v>
      </c>
      <c r="P33" s="110">
        <v>305.14499999999998</v>
      </c>
      <c r="Q33" s="110">
        <v>149.80500000000001</v>
      </c>
      <c r="R33" s="110">
        <v>47.122999999999998</v>
      </c>
    </row>
    <row r="34" spans="13:18" ht="11.45" customHeight="1" x14ac:dyDescent="0.2">
      <c r="M34" s="31">
        <v>2007</v>
      </c>
      <c r="N34" s="29">
        <v>13.193</v>
      </c>
      <c r="O34" s="29">
        <v>134.38900000000001</v>
      </c>
      <c r="P34" s="110">
        <v>296.59199999999998</v>
      </c>
      <c r="Q34" s="110">
        <v>197.03100000000001</v>
      </c>
      <c r="R34" s="110">
        <v>52.625</v>
      </c>
    </row>
    <row r="35" spans="13:18" ht="11.45" customHeight="1" x14ac:dyDescent="0.2">
      <c r="M35" s="31">
        <v>2008</v>
      </c>
      <c r="N35" s="29">
        <v>13.406000000000001</v>
      </c>
      <c r="O35" s="29">
        <v>136.57300000000001</v>
      </c>
      <c r="P35" s="110">
        <v>300.02199999999999</v>
      </c>
      <c r="Q35" s="110">
        <v>243.07499999999999</v>
      </c>
      <c r="R35" s="110">
        <v>54.384999999999998</v>
      </c>
    </row>
    <row r="36" spans="13:18" ht="11.45" customHeight="1" x14ac:dyDescent="0.2">
      <c r="M36" s="31">
        <v>2009</v>
      </c>
      <c r="N36" s="29">
        <v>13.358000000000001</v>
      </c>
      <c r="O36" s="29">
        <v>139.49600000000001</v>
      </c>
      <c r="P36" s="110">
        <v>289.536</v>
      </c>
      <c r="Q36" s="110">
        <v>240.273</v>
      </c>
      <c r="R36" s="110">
        <v>52.216000000000001</v>
      </c>
    </row>
    <row r="37" spans="13:18" ht="11.45" customHeight="1" x14ac:dyDescent="0.2">
      <c r="M37" s="31">
        <v>2010</v>
      </c>
      <c r="N37" s="29">
        <v>13.734999999999999</v>
      </c>
      <c r="O37" s="29">
        <v>145.38399999999999</v>
      </c>
      <c r="P37" s="110">
        <v>316.99299999999999</v>
      </c>
      <c r="Q37" s="110">
        <v>247.84700000000001</v>
      </c>
      <c r="R37" s="110">
        <v>53.116</v>
      </c>
    </row>
    <row r="38" spans="13:18" ht="11.45" customHeight="1" x14ac:dyDescent="0.2">
      <c r="M38" s="31">
        <v>2011</v>
      </c>
      <c r="N38" s="29">
        <v>14.147</v>
      </c>
      <c r="O38" s="29">
        <v>150.721</v>
      </c>
      <c r="P38" s="110">
        <v>343.971</v>
      </c>
      <c r="Q38" s="110">
        <v>274.928</v>
      </c>
      <c r="R38" s="110">
        <v>56.064</v>
      </c>
    </row>
    <row r="39" spans="13:18" ht="11.45" customHeight="1" x14ac:dyDescent="0.2">
      <c r="M39" s="31">
        <v>2012</v>
      </c>
      <c r="N39" s="29">
        <v>14.289</v>
      </c>
      <c r="O39" s="29">
        <v>152.41300000000001</v>
      </c>
      <c r="P39" s="110">
        <v>368.346</v>
      </c>
      <c r="Q39" s="110">
        <v>300.11900000000003</v>
      </c>
      <c r="R39" s="110">
        <v>55.18</v>
      </c>
    </row>
    <row r="40" spans="13:18" ht="11.45" customHeight="1" x14ac:dyDescent="0.2">
      <c r="M40" s="31">
        <v>2013</v>
      </c>
      <c r="N40" s="29">
        <v>14.852</v>
      </c>
      <c r="O40" s="29">
        <v>160.238</v>
      </c>
      <c r="P40" s="110">
        <v>403.60199999999998</v>
      </c>
      <c r="Q40" s="110">
        <v>329.387</v>
      </c>
      <c r="R40" s="110">
        <v>55.805999999999997</v>
      </c>
    </row>
    <row r="41" spans="13:18" ht="11.45" customHeight="1" x14ac:dyDescent="0.2">
      <c r="M41" s="31">
        <v>2014</v>
      </c>
      <c r="N41" s="29">
        <v>15.17</v>
      </c>
      <c r="O41" s="29">
        <v>162.14599999999999</v>
      </c>
      <c r="P41" s="110">
        <v>407.17</v>
      </c>
      <c r="Q41" s="110">
        <v>362.40800000000002</v>
      </c>
      <c r="R41" s="110">
        <v>57.582999999999998</v>
      </c>
    </row>
    <row r="42" spans="13:18" ht="11.45" customHeight="1" x14ac:dyDescent="0.2">
      <c r="M42" s="31">
        <v>2015</v>
      </c>
      <c r="N42" s="29">
        <v>15.622</v>
      </c>
      <c r="O42" s="29">
        <v>167.202</v>
      </c>
      <c r="P42" s="110">
        <v>443.03399999999999</v>
      </c>
      <c r="Q42" s="110">
        <v>390.66199999999998</v>
      </c>
      <c r="R42" s="110">
        <v>64.542000000000002</v>
      </c>
    </row>
    <row r="43" spans="13:18" ht="11.45" customHeight="1" x14ac:dyDescent="0.2">
      <c r="M43" s="31">
        <v>2016</v>
      </c>
      <c r="N43" s="29">
        <v>16.535</v>
      </c>
      <c r="O43" s="29">
        <v>172.13300000000001</v>
      </c>
      <c r="P43" s="110">
        <v>518.28399999999999</v>
      </c>
      <c r="Q43" s="110">
        <v>400.255</v>
      </c>
      <c r="R43" s="110">
        <v>66.510999999999996</v>
      </c>
    </row>
    <row r="44" spans="13:18" ht="11.45" customHeight="1" x14ac:dyDescent="0.2">
      <c r="M44" s="31">
        <v>2017</v>
      </c>
      <c r="N44" s="29">
        <v>17.186</v>
      </c>
      <c r="O44" s="29">
        <v>175.79599999999999</v>
      </c>
      <c r="P44" s="110">
        <v>561.92399999999998</v>
      </c>
      <c r="Q44" s="110">
        <v>423.79700000000003</v>
      </c>
      <c r="R44" s="110">
        <v>82.817999999999998</v>
      </c>
    </row>
    <row r="45" spans="13:18" ht="11.45" customHeight="1" x14ac:dyDescent="0.2">
      <c r="M45" s="31">
        <v>2018</v>
      </c>
      <c r="N45" s="29">
        <v>17.285</v>
      </c>
      <c r="O45" s="29">
        <v>179.46199999999999</v>
      </c>
      <c r="P45" s="110">
        <v>590.25300000000004</v>
      </c>
      <c r="Q45" s="110">
        <v>447.536</v>
      </c>
      <c r="R45" s="110">
        <v>99.765000000000001</v>
      </c>
    </row>
    <row r="46" spans="13:18" ht="11.45" customHeight="1" x14ac:dyDescent="0.2">
      <c r="M46" s="31">
        <v>2019</v>
      </c>
      <c r="N46" s="29">
        <v>17.475999999999999</v>
      </c>
      <c r="O46" s="29">
        <v>181.66900000000001</v>
      </c>
      <c r="P46" s="110">
        <v>577.25099999999998</v>
      </c>
      <c r="Q46" s="110">
        <v>482.42700000000002</v>
      </c>
      <c r="R46" s="110">
        <v>110.601</v>
      </c>
    </row>
    <row r="47" spans="13:18" ht="11.45" customHeight="1" x14ac:dyDescent="0.2">
      <c r="M47" s="31">
        <v>2020</v>
      </c>
      <c r="N47" s="29">
        <v>17.823</v>
      </c>
      <c r="O47" s="29">
        <v>185.285</v>
      </c>
      <c r="P47" s="110">
        <v>531.928</v>
      </c>
      <c r="Q47" s="110">
        <v>464.57100000000003</v>
      </c>
      <c r="R47" s="110">
        <v>121.32299999999999</v>
      </c>
    </row>
    <row r="48" spans="13:18" ht="11.45" customHeight="1" x14ac:dyDescent="0.2">
      <c r="M48" s="31">
        <v>2021</v>
      </c>
      <c r="N48" s="29">
        <v>18.021999999999998</v>
      </c>
      <c r="O48" s="29">
        <v>188.32599999999999</v>
      </c>
      <c r="P48" s="110">
        <v>657.89700000000005</v>
      </c>
      <c r="Q48" s="110">
        <v>510.06</v>
      </c>
      <c r="R48" s="110">
        <v>125.33199999999999</v>
      </c>
    </row>
    <row r="49" spans="13:18" ht="11.45" customHeight="1" x14ac:dyDescent="0.2">
      <c r="M49" s="31">
        <v>2022</v>
      </c>
      <c r="N49" s="29">
        <v>18.013000000000002</v>
      </c>
      <c r="O49" s="29">
        <v>191.63300000000001</v>
      </c>
      <c r="P49" s="110">
        <v>764.54399999999998</v>
      </c>
      <c r="Q49" s="110">
        <v>532.14599999999996</v>
      </c>
      <c r="R49" s="110">
        <v>110.631</v>
      </c>
    </row>
    <row r="50" spans="13:18" ht="11.45" customHeight="1" x14ac:dyDescent="0.2">
      <c r="M50" s="31">
        <v>2023</v>
      </c>
      <c r="N50" s="29">
        <v>18.239000000000001</v>
      </c>
      <c r="O50" s="29">
        <v>195.44200000000001</v>
      </c>
      <c r="P50" s="110">
        <v>793.18600000000004</v>
      </c>
      <c r="Q50" s="110">
        <v>556.779</v>
      </c>
      <c r="R50" s="110">
        <v>112.41800000000001</v>
      </c>
    </row>
    <row r="51" spans="13:18" ht="11.45" customHeight="1" x14ac:dyDescent="0.2">
      <c r="M51" s="31">
        <v>2024</v>
      </c>
      <c r="N51" s="29">
        <v>18.565000000000001</v>
      </c>
      <c r="O51" s="29">
        <v>198.71600000000001</v>
      </c>
      <c r="P51" s="110">
        <v>870.99199999999996</v>
      </c>
      <c r="Q51" s="110">
        <v>601.01</v>
      </c>
      <c r="R51" s="110">
        <v>117.10299999999999</v>
      </c>
    </row>
    <row r="52" spans="13:18" ht="11.45" customHeight="1" x14ac:dyDescent="0.2">
      <c r="M52" s="31">
        <v>2025</v>
      </c>
      <c r="N52" s="297">
        <f>C6/1000</f>
        <v>19.783999999999999</v>
      </c>
      <c r="O52" s="297">
        <f>C7/1000</f>
        <v>196.601</v>
      </c>
      <c r="P52" s="297">
        <f>C8/1000</f>
        <v>875.44600000000003</v>
      </c>
      <c r="Q52" s="110">
        <f>C20/1000</f>
        <v>647.51099999999997</v>
      </c>
      <c r="R52" s="110">
        <f>C21/1000</f>
        <v>122.783</v>
      </c>
    </row>
    <row r="54" spans="13:18" ht="11.45" customHeight="1" x14ac:dyDescent="0.2">
      <c r="M54" s="168"/>
      <c r="N54" s="168"/>
      <c r="O54" s="168"/>
    </row>
  </sheetData>
  <hyperlinks>
    <hyperlink ref="A1" location="Inhalt!A7" display="Link zum Inhaltsverzeichnis" xr:uid="{00000000-0004-0000-0500-000000000000}"/>
    <hyperlink ref="A26" location="_GrafikDaten_9.5" display="Grafik 9.5" xr:uid="{00000000-0004-0000-05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drawing r:id="rId2"/>
  <legacyDrawing r:id="rId3"/>
  <tableParts count="2">
    <tablePart r:id="rId4"/>
    <tablePart r:id="rId5"/>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U48"/>
  <sheetViews>
    <sheetView zoomScale="160" zoomScaleNormal="160" workbookViewId="0"/>
  </sheetViews>
  <sheetFormatPr baseColWidth="10" defaultColWidth="11.42578125" defaultRowHeight="11.45" customHeight="1" x14ac:dyDescent="0.2"/>
  <cols>
    <col min="1" max="1" width="23.7109375" style="29" customWidth="1"/>
    <col min="2" max="2" width="7.7109375" style="29" customWidth="1"/>
    <col min="3" max="7" width="8.7109375" style="29" customWidth="1"/>
    <col min="8" max="9" width="8.5703125" style="29" customWidth="1"/>
    <col min="10" max="10" width="2.7109375" style="29" customWidth="1"/>
    <col min="11" max="17" width="10.7109375" style="29" customWidth="1"/>
    <col min="18" max="16384" width="11.42578125" style="29"/>
  </cols>
  <sheetData>
    <row r="1" spans="1:21" ht="12.2" customHeight="1" x14ac:dyDescent="0.2">
      <c r="A1" s="64" t="s">
        <v>110</v>
      </c>
    </row>
    <row r="2" spans="1:21" ht="30.2" customHeight="1" x14ac:dyDescent="0.2">
      <c r="A2" s="138" t="s">
        <v>480</v>
      </c>
      <c r="K2" s="185"/>
      <c r="L2" s="185"/>
      <c r="M2" s="185"/>
      <c r="N2" s="185"/>
      <c r="O2" s="120"/>
      <c r="P2" s="120"/>
      <c r="Q2" s="120"/>
      <c r="R2" s="120"/>
      <c r="S2" s="120"/>
      <c r="T2" s="120"/>
    </row>
    <row r="3" spans="1:21" ht="30.2" customHeight="1" x14ac:dyDescent="0.2">
      <c r="A3" s="321" t="s">
        <v>569</v>
      </c>
      <c r="J3" s="185"/>
      <c r="K3" s="185"/>
      <c r="L3" s="185"/>
      <c r="M3" s="185"/>
      <c r="N3" s="120"/>
      <c r="O3" s="120"/>
      <c r="P3" s="120"/>
      <c r="Q3" s="120"/>
      <c r="R3" s="120"/>
      <c r="S3" s="120"/>
    </row>
    <row r="4" spans="1:21" ht="60" customHeight="1" x14ac:dyDescent="0.2">
      <c r="A4" s="245" t="s">
        <v>25</v>
      </c>
      <c r="B4" s="246" t="s">
        <v>41</v>
      </c>
      <c r="C4" s="246" t="s">
        <v>492</v>
      </c>
      <c r="D4" s="244" t="s">
        <v>493</v>
      </c>
      <c r="E4" s="177"/>
      <c r="F4" s="177"/>
      <c r="G4" s="198"/>
      <c r="H4" s="198"/>
      <c r="I4" s="198"/>
      <c r="J4" s="185"/>
      <c r="K4" s="185"/>
      <c r="L4" s="185"/>
      <c r="M4" s="120"/>
      <c r="N4" s="120"/>
      <c r="O4" s="120"/>
      <c r="P4" s="120"/>
      <c r="Q4" s="120"/>
      <c r="R4" s="120"/>
    </row>
    <row r="5" spans="1:21" s="120" customFormat="1" ht="20.100000000000001" customHeight="1" x14ac:dyDescent="0.2">
      <c r="A5" s="186" t="s">
        <v>26</v>
      </c>
      <c r="B5" s="127"/>
      <c r="C5" s="187"/>
      <c r="D5" s="187"/>
      <c r="E5" s="197"/>
      <c r="F5" s="197"/>
      <c r="G5" s="189"/>
      <c r="H5" s="189"/>
      <c r="I5" s="189"/>
      <c r="J5" s="191"/>
      <c r="K5" s="191"/>
      <c r="L5" s="185"/>
    </row>
    <row r="6" spans="1:21" s="120" customFormat="1" ht="12.2" customHeight="1" x14ac:dyDescent="0.2">
      <c r="A6" s="114" t="s">
        <v>482</v>
      </c>
      <c r="B6" s="116" t="s">
        <v>332</v>
      </c>
      <c r="C6" s="223">
        <v>68</v>
      </c>
      <c r="D6" s="223">
        <v>81</v>
      </c>
      <c r="E6" s="199"/>
      <c r="F6" s="333"/>
    </row>
    <row r="7" spans="1:21" s="120" customFormat="1" ht="12.2" customHeight="1" x14ac:dyDescent="0.2">
      <c r="A7" s="114" t="s">
        <v>483</v>
      </c>
      <c r="B7" s="116" t="s">
        <v>332</v>
      </c>
      <c r="C7" s="223">
        <v>15056</v>
      </c>
      <c r="D7" s="223">
        <v>25766</v>
      </c>
      <c r="E7" s="199"/>
      <c r="F7" s="333"/>
      <c r="U7" s="331"/>
    </row>
    <row r="8" spans="1:21" s="120" customFormat="1" ht="12.2" customHeight="1" x14ac:dyDescent="0.2">
      <c r="A8" s="114" t="s">
        <v>484</v>
      </c>
      <c r="B8" s="116" t="s">
        <v>332</v>
      </c>
      <c r="C8" s="223">
        <v>64518</v>
      </c>
      <c r="D8" s="223">
        <v>153348</v>
      </c>
      <c r="E8" s="199"/>
      <c r="F8" s="333"/>
    </row>
    <row r="9" spans="1:21" s="120" customFormat="1" ht="15" customHeight="1" x14ac:dyDescent="0.2">
      <c r="A9" s="114" t="s">
        <v>27</v>
      </c>
      <c r="B9" s="116"/>
      <c r="C9" s="223"/>
      <c r="D9" s="223"/>
      <c r="E9" s="199"/>
      <c r="F9" s="223"/>
      <c r="G9" s="223"/>
      <c r="H9" s="200"/>
      <c r="I9" s="200"/>
      <c r="J9" s="191"/>
      <c r="K9" s="191"/>
      <c r="L9" s="185"/>
    </row>
    <row r="10" spans="1:21" s="120" customFormat="1" ht="12.2" customHeight="1" x14ac:dyDescent="0.2">
      <c r="A10" s="114" t="s">
        <v>482</v>
      </c>
      <c r="B10" s="116" t="s">
        <v>332</v>
      </c>
      <c r="C10" s="223">
        <v>17</v>
      </c>
      <c r="D10" s="223">
        <v>23</v>
      </c>
      <c r="E10" s="199"/>
      <c r="F10" s="333"/>
    </row>
    <row r="11" spans="1:21" s="120" customFormat="1" ht="12.2" customHeight="1" x14ac:dyDescent="0.2">
      <c r="A11" s="114" t="s">
        <v>483</v>
      </c>
      <c r="B11" s="116" t="s">
        <v>332</v>
      </c>
      <c r="C11" s="223">
        <v>2530</v>
      </c>
      <c r="D11" s="223">
        <v>5883</v>
      </c>
      <c r="E11" s="199"/>
      <c r="F11" s="333"/>
    </row>
    <row r="12" spans="1:21" s="120" customFormat="1" ht="12.2" customHeight="1" x14ac:dyDescent="0.2">
      <c r="A12" s="114" t="s">
        <v>484</v>
      </c>
      <c r="B12" s="116" t="s">
        <v>332</v>
      </c>
      <c r="C12" s="223">
        <v>14087</v>
      </c>
      <c r="D12" s="223">
        <v>32978</v>
      </c>
      <c r="E12" s="199"/>
      <c r="F12" s="333"/>
    </row>
    <row r="13" spans="1:21" s="120" customFormat="1" ht="15" customHeight="1" x14ac:dyDescent="0.2">
      <c r="A13" s="114" t="s">
        <v>494</v>
      </c>
      <c r="B13" s="116"/>
      <c r="C13" s="223"/>
      <c r="D13" s="223"/>
      <c r="E13" s="199"/>
      <c r="F13" s="223"/>
      <c r="G13" s="223"/>
      <c r="H13" s="200"/>
      <c r="I13" s="200"/>
      <c r="J13" s="191"/>
      <c r="K13" s="191"/>
      <c r="L13" s="185"/>
    </row>
    <row r="14" spans="1:21" s="120" customFormat="1" ht="12.2" customHeight="1" x14ac:dyDescent="0.2">
      <c r="A14" s="41" t="s">
        <v>482</v>
      </c>
      <c r="B14" s="116" t="s">
        <v>28</v>
      </c>
      <c r="C14" s="223">
        <v>400</v>
      </c>
      <c r="D14" s="223">
        <v>345</v>
      </c>
      <c r="E14" s="199"/>
      <c r="F14" s="333"/>
    </row>
    <row r="15" spans="1:21" s="120" customFormat="1" ht="12.2" customHeight="1" x14ac:dyDescent="0.2">
      <c r="A15" s="41" t="s">
        <v>483</v>
      </c>
      <c r="B15" s="116" t="s">
        <v>28</v>
      </c>
      <c r="C15" s="223">
        <v>595</v>
      </c>
      <c r="D15" s="223">
        <v>438</v>
      </c>
      <c r="E15" s="199"/>
      <c r="F15" s="333"/>
    </row>
    <row r="16" spans="1:21" s="120" customFormat="1" ht="12.2" customHeight="1" x14ac:dyDescent="0.2">
      <c r="A16" s="41" t="s">
        <v>484</v>
      </c>
      <c r="B16" s="116" t="s">
        <v>28</v>
      </c>
      <c r="C16" s="223">
        <v>458</v>
      </c>
      <c r="D16" s="223">
        <v>465</v>
      </c>
      <c r="E16" s="199"/>
      <c r="F16" s="333"/>
    </row>
    <row r="17" spans="1:20" s="120" customFormat="1" ht="15" customHeight="1" x14ac:dyDescent="0.2">
      <c r="A17" s="41" t="s">
        <v>486</v>
      </c>
      <c r="B17" s="116" t="s">
        <v>332</v>
      </c>
      <c r="C17" s="223">
        <v>67420</v>
      </c>
      <c r="D17" s="223">
        <v>157605</v>
      </c>
      <c r="E17" s="199"/>
      <c r="F17" s="332"/>
    </row>
    <row r="18" spans="1:20" s="120" customFormat="1" ht="12.2" customHeight="1" x14ac:dyDescent="0.2">
      <c r="A18" s="194" t="s">
        <v>486</v>
      </c>
      <c r="B18" s="116" t="s">
        <v>487</v>
      </c>
      <c r="C18" s="223">
        <v>688</v>
      </c>
      <c r="D18" s="223">
        <v>770</v>
      </c>
      <c r="E18" s="199"/>
      <c r="F18" s="332"/>
      <c r="L18" s="185"/>
    </row>
    <row r="19" spans="1:20" s="120" customFormat="1" ht="15" customHeight="1" x14ac:dyDescent="0.2">
      <c r="A19" s="41" t="s">
        <v>38</v>
      </c>
      <c r="B19" s="116"/>
      <c r="C19" s="223"/>
      <c r="D19" s="223"/>
      <c r="E19" s="199"/>
      <c r="F19" s="223"/>
      <c r="G19" s="223"/>
      <c r="H19" s="200"/>
      <c r="I19" s="200"/>
      <c r="J19" s="185"/>
      <c r="K19" s="185"/>
      <c r="L19" s="185"/>
    </row>
    <row r="20" spans="1:20" s="120" customFormat="1" ht="12.2" customHeight="1" x14ac:dyDescent="0.2">
      <c r="A20" s="41" t="s">
        <v>488</v>
      </c>
      <c r="B20" s="116" t="s">
        <v>332</v>
      </c>
      <c r="C20" s="223">
        <v>43924</v>
      </c>
      <c r="D20" s="223">
        <v>93636</v>
      </c>
      <c r="E20" s="199"/>
      <c r="F20" s="332"/>
      <c r="K20" s="185"/>
      <c r="L20" s="185"/>
    </row>
    <row r="21" spans="1:20" s="120" customFormat="1" ht="12.2" customHeight="1" x14ac:dyDescent="0.2">
      <c r="A21" s="41" t="s">
        <v>489</v>
      </c>
      <c r="B21" s="116" t="s">
        <v>332</v>
      </c>
      <c r="C21" s="223">
        <v>11104</v>
      </c>
      <c r="D21" s="223">
        <v>23843</v>
      </c>
      <c r="E21" s="199"/>
      <c r="F21" s="332"/>
      <c r="J21" s="185"/>
      <c r="K21" s="185"/>
      <c r="L21" s="185"/>
    </row>
    <row r="22" spans="1:20" s="120" customFormat="1" ht="15" customHeight="1" x14ac:dyDescent="0.2">
      <c r="A22" s="41" t="s">
        <v>490</v>
      </c>
      <c r="B22" s="116" t="s">
        <v>332</v>
      </c>
      <c r="C22" s="223">
        <v>4930</v>
      </c>
      <c r="D22" s="223">
        <v>11542</v>
      </c>
      <c r="E22" s="199"/>
      <c r="F22" s="332"/>
      <c r="I22" s="200"/>
      <c r="J22" s="185"/>
      <c r="K22" s="185"/>
      <c r="L22" s="185"/>
    </row>
    <row r="23" spans="1:20" s="120" customFormat="1" ht="15" customHeight="1" x14ac:dyDescent="0.2">
      <c r="A23" s="41" t="s">
        <v>139</v>
      </c>
      <c r="B23" s="116" t="s">
        <v>332</v>
      </c>
      <c r="C23" s="223">
        <v>117518</v>
      </c>
      <c r="D23" s="223">
        <v>263542</v>
      </c>
      <c r="E23" s="199"/>
      <c r="F23" s="332"/>
      <c r="H23" s="200"/>
      <c r="I23" s="200"/>
      <c r="J23" s="185"/>
      <c r="K23" s="185"/>
      <c r="L23" s="185"/>
    </row>
    <row r="24" spans="1:20" s="120" customFormat="1" ht="12.2" customHeight="1" x14ac:dyDescent="0.2">
      <c r="A24" s="194" t="s">
        <v>139</v>
      </c>
      <c r="B24" s="116" t="s">
        <v>487</v>
      </c>
      <c r="C24" s="223">
        <v>1199</v>
      </c>
      <c r="D24" s="223">
        <v>1288</v>
      </c>
      <c r="E24" s="199"/>
      <c r="F24" s="332"/>
      <c r="G24" s="223"/>
      <c r="H24" s="200"/>
      <c r="I24" s="200"/>
      <c r="J24" s="185"/>
      <c r="K24" s="185"/>
      <c r="L24" s="185"/>
    </row>
    <row r="25" spans="1:20" s="120" customFormat="1" ht="12.2" customHeight="1" x14ac:dyDescent="0.2">
      <c r="A25" s="194"/>
      <c r="B25" s="197"/>
      <c r="C25" s="192"/>
      <c r="D25" s="193"/>
      <c r="E25" s="193"/>
      <c r="F25" s="193"/>
      <c r="G25" s="193"/>
      <c r="H25" s="193"/>
      <c r="I25" s="193"/>
      <c r="J25" s="193"/>
      <c r="L25" s="196"/>
      <c r="M25" s="196"/>
      <c r="N25" s="196"/>
      <c r="O25" s="196"/>
      <c r="P25" s="196"/>
      <c r="Q25" s="196"/>
      <c r="R25" s="196"/>
    </row>
    <row r="26" spans="1:20" s="120" customFormat="1" ht="12.2" customHeight="1" x14ac:dyDescent="0.2">
      <c r="A26" s="194"/>
      <c r="B26" s="197"/>
      <c r="C26" s="192"/>
      <c r="D26" s="193"/>
      <c r="E26" s="193"/>
      <c r="F26" s="193"/>
      <c r="G26" s="193"/>
      <c r="H26" s="193"/>
      <c r="I26" s="193"/>
      <c r="J26" s="193"/>
      <c r="L26" s="196"/>
      <c r="M26" s="196"/>
      <c r="N26" s="196"/>
      <c r="O26" s="196"/>
      <c r="P26" s="196"/>
      <c r="Q26" s="196"/>
      <c r="R26" s="196"/>
    </row>
    <row r="27" spans="1:20" ht="30.2" customHeight="1" x14ac:dyDescent="0.2">
      <c r="A27" s="321" t="s">
        <v>570</v>
      </c>
      <c r="K27" s="185"/>
      <c r="L27" s="185"/>
      <c r="M27" s="185"/>
      <c r="N27" s="185"/>
      <c r="O27" s="120"/>
      <c r="P27" s="120"/>
      <c r="Q27" s="120"/>
      <c r="R27" s="120"/>
      <c r="S27" s="120"/>
      <c r="T27" s="120"/>
    </row>
    <row r="28" spans="1:20" ht="60" customHeight="1" x14ac:dyDescent="0.2">
      <c r="A28" s="203" t="s">
        <v>25</v>
      </c>
      <c r="B28" s="204" t="s">
        <v>41</v>
      </c>
      <c r="C28" s="204" t="s">
        <v>495</v>
      </c>
      <c r="D28" s="204" t="s">
        <v>496</v>
      </c>
      <c r="E28" s="204" t="s">
        <v>497</v>
      </c>
      <c r="F28" s="204" t="s">
        <v>498</v>
      </c>
      <c r="G28" s="204" t="s">
        <v>499</v>
      </c>
      <c r="H28" s="202" t="s">
        <v>500</v>
      </c>
      <c r="I28" s="201" t="s">
        <v>492</v>
      </c>
      <c r="K28" s="185"/>
      <c r="L28" s="185"/>
      <c r="M28" s="185"/>
      <c r="N28" s="185"/>
      <c r="O28" s="120"/>
      <c r="P28" s="120"/>
      <c r="Q28" s="120"/>
      <c r="R28" s="120"/>
      <c r="S28" s="120"/>
      <c r="T28" s="120"/>
    </row>
    <row r="29" spans="1:20" s="120" customFormat="1" ht="20.100000000000001" customHeight="1" x14ac:dyDescent="0.2">
      <c r="A29" s="186" t="s">
        <v>26</v>
      </c>
      <c r="B29" s="127"/>
      <c r="C29" s="187"/>
      <c r="D29" s="187"/>
      <c r="E29" s="187"/>
      <c r="F29" s="187"/>
      <c r="G29" s="187"/>
      <c r="H29" s="188"/>
      <c r="I29" s="188"/>
      <c r="K29" s="190"/>
      <c r="L29" s="191"/>
      <c r="M29" s="191"/>
      <c r="N29" s="185"/>
    </row>
    <row r="30" spans="1:20" s="120" customFormat="1" ht="12.2" customHeight="1" x14ac:dyDescent="0.2">
      <c r="A30" s="114" t="s">
        <v>482</v>
      </c>
      <c r="B30" s="116" t="s">
        <v>332</v>
      </c>
      <c r="C30" s="223">
        <v>10016</v>
      </c>
      <c r="D30" s="223">
        <v>4903</v>
      </c>
      <c r="E30" s="223">
        <v>2492</v>
      </c>
      <c r="F30" s="223">
        <v>1491</v>
      </c>
      <c r="G30" s="223">
        <v>433</v>
      </c>
      <c r="H30" s="223">
        <v>168</v>
      </c>
      <c r="I30" s="223">
        <v>132</v>
      </c>
      <c r="K30" s="335"/>
    </row>
    <row r="31" spans="1:20" s="120" customFormat="1" ht="12.2" customHeight="1" x14ac:dyDescent="0.2">
      <c r="A31" s="114" t="s">
        <v>483</v>
      </c>
      <c r="B31" s="116" t="s">
        <v>332</v>
      </c>
      <c r="C31" s="223">
        <v>28982</v>
      </c>
      <c r="D31" s="223">
        <v>30229</v>
      </c>
      <c r="E31" s="223">
        <v>19395</v>
      </c>
      <c r="F31" s="223">
        <v>27927</v>
      </c>
      <c r="G31" s="223">
        <v>14373</v>
      </c>
      <c r="H31" s="223">
        <v>13094</v>
      </c>
      <c r="I31" s="223">
        <v>21778</v>
      </c>
      <c r="K31" s="335"/>
    </row>
    <row r="32" spans="1:20" s="120" customFormat="1" ht="12.2" customHeight="1" x14ac:dyDescent="0.2">
      <c r="A32" s="114" t="s">
        <v>484</v>
      </c>
      <c r="B32" s="116" t="s">
        <v>332</v>
      </c>
      <c r="C32" s="223">
        <v>118230</v>
      </c>
      <c r="D32" s="223">
        <v>104170</v>
      </c>
      <c r="E32" s="223">
        <v>83004</v>
      </c>
      <c r="F32" s="223">
        <v>121219</v>
      </c>
      <c r="G32" s="223">
        <v>67953</v>
      </c>
      <c r="H32" s="223">
        <v>63612</v>
      </c>
      <c r="I32" s="223">
        <v>99393</v>
      </c>
      <c r="K32" s="335"/>
    </row>
    <row r="33" spans="1:18" s="120" customFormat="1" ht="15" customHeight="1" x14ac:dyDescent="0.2">
      <c r="A33" s="114" t="s">
        <v>27</v>
      </c>
      <c r="B33" s="116"/>
      <c r="C33" s="223"/>
      <c r="D33" s="223"/>
      <c r="E33" s="223"/>
      <c r="F33" s="223"/>
      <c r="G33" s="223"/>
      <c r="H33" s="223"/>
      <c r="I33" s="223"/>
      <c r="K33" s="191"/>
      <c r="L33" s="223"/>
      <c r="M33" s="223"/>
      <c r="N33" s="223"/>
      <c r="O33" s="223"/>
      <c r="P33" s="223"/>
      <c r="Q33" s="223"/>
      <c r="R33" s="223"/>
    </row>
    <row r="34" spans="1:18" s="120" customFormat="1" ht="12.2" customHeight="1" x14ac:dyDescent="0.2">
      <c r="A34" s="114" t="s">
        <v>482</v>
      </c>
      <c r="B34" s="116" t="s">
        <v>332</v>
      </c>
      <c r="C34" s="223">
        <v>3092</v>
      </c>
      <c r="D34" s="223">
        <v>1451</v>
      </c>
      <c r="E34" s="223">
        <v>723</v>
      </c>
      <c r="F34" s="223">
        <v>468</v>
      </c>
      <c r="G34" s="223">
        <v>135</v>
      </c>
      <c r="H34" s="223">
        <v>51</v>
      </c>
      <c r="I34" s="223">
        <v>41</v>
      </c>
      <c r="K34" s="335"/>
    </row>
    <row r="35" spans="1:18" s="120" customFormat="1" ht="12.2" customHeight="1" x14ac:dyDescent="0.2">
      <c r="A35" s="114" t="s">
        <v>483</v>
      </c>
      <c r="B35" s="116" t="s">
        <v>332</v>
      </c>
      <c r="C35" s="223">
        <v>8138</v>
      </c>
      <c r="D35" s="223">
        <v>8998</v>
      </c>
      <c r="E35" s="223">
        <v>4903</v>
      </c>
      <c r="F35" s="223">
        <v>6582</v>
      </c>
      <c r="G35" s="223">
        <v>3105</v>
      </c>
      <c r="H35" s="223">
        <v>2725</v>
      </c>
      <c r="I35" s="223">
        <v>4081</v>
      </c>
      <c r="K35" s="335"/>
    </row>
    <row r="36" spans="1:18" s="120" customFormat="1" ht="12.2" customHeight="1" x14ac:dyDescent="0.2">
      <c r="A36" s="114" t="s">
        <v>484</v>
      </c>
      <c r="B36" s="116" t="s">
        <v>332</v>
      </c>
      <c r="C36" s="223">
        <v>32772</v>
      </c>
      <c r="D36" s="223">
        <v>28239</v>
      </c>
      <c r="E36" s="223">
        <v>22943</v>
      </c>
      <c r="F36" s="223">
        <v>30695</v>
      </c>
      <c r="G36" s="223">
        <v>17110</v>
      </c>
      <c r="H36" s="223">
        <v>15692</v>
      </c>
      <c r="I36" s="223">
        <v>22730</v>
      </c>
      <c r="K36" s="335"/>
    </row>
    <row r="37" spans="1:18" s="120" customFormat="1" ht="15" customHeight="1" x14ac:dyDescent="0.2">
      <c r="A37" s="114" t="s">
        <v>494</v>
      </c>
      <c r="B37" s="116"/>
      <c r="C37" s="223"/>
      <c r="D37" s="223"/>
      <c r="E37" s="223"/>
      <c r="F37" s="223"/>
      <c r="G37" s="223"/>
      <c r="H37" s="223"/>
      <c r="I37" s="223"/>
      <c r="K37" s="191"/>
      <c r="L37" s="223"/>
      <c r="M37" s="223"/>
      <c r="N37" s="223"/>
      <c r="O37" s="223"/>
      <c r="P37" s="223"/>
      <c r="Q37" s="223"/>
      <c r="R37" s="223"/>
    </row>
    <row r="38" spans="1:18" s="120" customFormat="1" ht="12.2" customHeight="1" x14ac:dyDescent="0.2">
      <c r="A38" s="41" t="s">
        <v>482</v>
      </c>
      <c r="B38" s="116" t="s">
        <v>28</v>
      </c>
      <c r="C38" s="223">
        <v>324</v>
      </c>
      <c r="D38" s="223">
        <v>338</v>
      </c>
      <c r="E38" s="223">
        <v>345</v>
      </c>
      <c r="F38" s="223">
        <v>318</v>
      </c>
      <c r="G38" s="223">
        <v>320</v>
      </c>
      <c r="H38" s="223">
        <v>328</v>
      </c>
      <c r="I38" s="223">
        <v>325</v>
      </c>
      <c r="K38" s="335"/>
    </row>
    <row r="39" spans="1:18" s="120" customFormat="1" ht="12.2" customHeight="1" x14ac:dyDescent="0.2">
      <c r="A39" s="41" t="s">
        <v>483</v>
      </c>
      <c r="B39" s="116" t="s">
        <v>28</v>
      </c>
      <c r="C39" s="223">
        <v>356</v>
      </c>
      <c r="D39" s="223">
        <v>336</v>
      </c>
      <c r="E39" s="223">
        <v>396</v>
      </c>
      <c r="F39" s="223">
        <v>424</v>
      </c>
      <c r="G39" s="223">
        <v>463</v>
      </c>
      <c r="H39" s="223">
        <v>481</v>
      </c>
      <c r="I39" s="223">
        <v>534</v>
      </c>
      <c r="K39" s="335"/>
    </row>
    <row r="40" spans="1:18" s="120" customFormat="1" ht="12.2" customHeight="1" x14ac:dyDescent="0.2">
      <c r="A40" s="41" t="s">
        <v>484</v>
      </c>
      <c r="B40" s="116" t="s">
        <v>28</v>
      </c>
      <c r="C40" s="223">
        <v>361</v>
      </c>
      <c r="D40" s="223">
        <v>369</v>
      </c>
      <c r="E40" s="223">
        <v>362</v>
      </c>
      <c r="F40" s="223">
        <v>395</v>
      </c>
      <c r="G40" s="223">
        <v>397</v>
      </c>
      <c r="H40" s="223">
        <v>405</v>
      </c>
      <c r="I40" s="223">
        <v>437</v>
      </c>
      <c r="K40" s="335"/>
    </row>
    <row r="41" spans="1:18" s="120" customFormat="1" ht="15" customHeight="1" x14ac:dyDescent="0.2">
      <c r="A41" s="41" t="s">
        <v>486</v>
      </c>
      <c r="B41" s="116" t="s">
        <v>332</v>
      </c>
      <c r="C41" s="223">
        <v>176336</v>
      </c>
      <c r="D41" s="223">
        <v>156263</v>
      </c>
      <c r="E41" s="223">
        <v>115370</v>
      </c>
      <c r="F41" s="223">
        <v>152804</v>
      </c>
      <c r="G41" s="223">
        <v>82399</v>
      </c>
      <c r="H41" s="223">
        <v>74814</v>
      </c>
      <c r="I41" s="223">
        <v>108821</v>
      </c>
      <c r="K41" s="334"/>
    </row>
    <row r="42" spans="1:18" s="120" customFormat="1" ht="12.2" customHeight="1" x14ac:dyDescent="0.2">
      <c r="A42" s="194" t="s">
        <v>486</v>
      </c>
      <c r="B42" s="116" t="s">
        <v>487</v>
      </c>
      <c r="C42" s="223">
        <v>705</v>
      </c>
      <c r="D42" s="223">
        <v>653</v>
      </c>
      <c r="E42" s="223">
        <v>682</v>
      </c>
      <c r="F42" s="223">
        <v>769</v>
      </c>
      <c r="G42" s="223">
        <v>646</v>
      </c>
      <c r="H42" s="223">
        <v>664</v>
      </c>
      <c r="I42" s="223">
        <v>642</v>
      </c>
      <c r="K42" s="334"/>
      <c r="R42" s="223"/>
    </row>
    <row r="43" spans="1:18" s="120" customFormat="1" ht="15" customHeight="1" x14ac:dyDescent="0.2">
      <c r="A43" s="41" t="s">
        <v>38</v>
      </c>
      <c r="B43" s="116"/>
      <c r="C43" s="223"/>
      <c r="D43" s="223"/>
      <c r="E43" s="223"/>
      <c r="F43" s="223"/>
      <c r="G43" s="223"/>
      <c r="H43" s="223"/>
      <c r="I43" s="223"/>
      <c r="P43" s="223"/>
      <c r="Q43" s="223"/>
      <c r="R43" s="223"/>
    </row>
    <row r="44" spans="1:18" s="120" customFormat="1" ht="12.2" customHeight="1" x14ac:dyDescent="0.2">
      <c r="A44" s="41" t="s">
        <v>488</v>
      </c>
      <c r="B44" s="116" t="s">
        <v>332</v>
      </c>
      <c r="C44" s="223">
        <v>100883</v>
      </c>
      <c r="D44" s="223">
        <v>105902</v>
      </c>
      <c r="E44" s="223">
        <v>67960</v>
      </c>
      <c r="F44" s="223">
        <v>76361</v>
      </c>
      <c r="G44" s="223">
        <v>45630</v>
      </c>
      <c r="H44" s="223">
        <v>41559</v>
      </c>
      <c r="I44" s="223">
        <v>71656</v>
      </c>
      <c r="K44" s="334"/>
      <c r="P44" s="223"/>
      <c r="Q44" s="223"/>
      <c r="R44" s="223"/>
    </row>
    <row r="45" spans="1:18" s="120" customFormat="1" ht="12.2" customHeight="1" x14ac:dyDescent="0.2">
      <c r="A45" s="41" t="s">
        <v>489</v>
      </c>
      <c r="B45" s="116" t="s">
        <v>332</v>
      </c>
      <c r="C45" s="223">
        <v>10368</v>
      </c>
      <c r="D45" s="223">
        <v>11824</v>
      </c>
      <c r="E45" s="223">
        <v>10547</v>
      </c>
      <c r="F45" s="223">
        <v>16470</v>
      </c>
      <c r="G45" s="223">
        <v>9756</v>
      </c>
      <c r="H45" s="223">
        <v>10153</v>
      </c>
      <c r="I45" s="223">
        <v>18717</v>
      </c>
      <c r="K45" s="334"/>
      <c r="O45" s="223"/>
      <c r="P45" s="223"/>
      <c r="Q45" s="223"/>
      <c r="R45" s="223"/>
    </row>
    <row r="46" spans="1:18" s="120" customFormat="1" ht="15" customHeight="1" x14ac:dyDescent="0.2">
      <c r="A46" s="41" t="s">
        <v>490</v>
      </c>
      <c r="B46" s="116" t="s">
        <v>332</v>
      </c>
      <c r="C46" s="223">
        <v>11471</v>
      </c>
      <c r="D46" s="223">
        <v>9884</v>
      </c>
      <c r="E46" s="223">
        <v>8030</v>
      </c>
      <c r="F46" s="223">
        <v>10743</v>
      </c>
      <c r="G46" s="223">
        <v>5989</v>
      </c>
      <c r="H46" s="223">
        <v>5492</v>
      </c>
      <c r="I46" s="223">
        <v>7956</v>
      </c>
      <c r="K46" s="334"/>
      <c r="N46" s="223"/>
      <c r="O46" s="223"/>
      <c r="P46" s="223"/>
      <c r="Q46" s="223"/>
      <c r="R46" s="223"/>
    </row>
    <row r="47" spans="1:18" s="120" customFormat="1" ht="15" customHeight="1" x14ac:dyDescent="0.2">
      <c r="A47" s="41" t="s">
        <v>139</v>
      </c>
      <c r="B47" s="116" t="s">
        <v>332</v>
      </c>
      <c r="C47" s="223">
        <v>276116</v>
      </c>
      <c r="D47" s="223">
        <v>264105</v>
      </c>
      <c r="E47" s="223">
        <v>185847</v>
      </c>
      <c r="F47" s="223">
        <v>234892</v>
      </c>
      <c r="G47" s="223">
        <v>131797</v>
      </c>
      <c r="H47" s="223">
        <v>121034</v>
      </c>
      <c r="I47" s="223">
        <v>191237</v>
      </c>
      <c r="K47" s="334"/>
      <c r="M47" s="223"/>
      <c r="N47" s="223"/>
      <c r="O47" s="223"/>
      <c r="P47" s="223"/>
      <c r="Q47" s="223"/>
      <c r="R47" s="223"/>
    </row>
    <row r="48" spans="1:18" s="120" customFormat="1" ht="12.2" customHeight="1" x14ac:dyDescent="0.2">
      <c r="A48" s="194" t="s">
        <v>139</v>
      </c>
      <c r="B48" s="116" t="s">
        <v>487</v>
      </c>
      <c r="C48" s="223">
        <v>1104</v>
      </c>
      <c r="D48" s="223">
        <v>1103</v>
      </c>
      <c r="E48" s="223">
        <v>1099</v>
      </c>
      <c r="F48" s="223">
        <v>1182</v>
      </c>
      <c r="G48" s="223">
        <v>1033</v>
      </c>
      <c r="H48" s="223">
        <v>1074</v>
      </c>
      <c r="I48" s="223">
        <v>1128</v>
      </c>
      <c r="K48" s="334"/>
      <c r="L48" s="223"/>
      <c r="M48" s="223"/>
      <c r="N48" s="223"/>
      <c r="O48" s="223"/>
      <c r="P48" s="223"/>
      <c r="Q48" s="223"/>
      <c r="R48" s="223"/>
    </row>
  </sheetData>
  <hyperlinks>
    <hyperlink ref="A1" location="Inhalt!A7" display="Link zum Inhaltsverzeichnis" xr:uid="{00000000-0004-0000-06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2">
    <tablePart r:id="rId3"/>
    <tablePart r:id="rId4"/>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7"/>
  <dimension ref="A1:M33"/>
  <sheetViews>
    <sheetView zoomScale="160" zoomScaleNormal="160" workbookViewId="0"/>
  </sheetViews>
  <sheetFormatPr baseColWidth="10" defaultRowHeight="11.45" customHeight="1" x14ac:dyDescent="0.2"/>
  <cols>
    <col min="1" max="1" width="23.7109375" style="29" customWidth="1"/>
    <col min="2" max="2" width="7.7109375" style="29" customWidth="1"/>
    <col min="3" max="4" width="9.7109375" style="29" customWidth="1"/>
    <col min="5" max="8" width="10.28515625" style="29" customWidth="1"/>
    <col min="9" max="9" width="2.7109375" style="29" customWidth="1"/>
    <col min="10" max="10" width="36.85546875" style="29" customWidth="1"/>
    <col min="11" max="11" width="9.85546875" style="29" customWidth="1"/>
    <col min="12" max="12" width="14" style="29" customWidth="1"/>
    <col min="13" max="13" width="20.5703125" style="29" customWidth="1"/>
    <col min="14" max="14" width="13.28515625" style="29" customWidth="1"/>
    <col min="15" max="16384" width="11.42578125" style="29"/>
  </cols>
  <sheetData>
    <row r="1" spans="1:13" ht="12" customHeight="1" x14ac:dyDescent="0.2">
      <c r="A1" s="64" t="s">
        <v>110</v>
      </c>
    </row>
    <row r="2" spans="1:13" ht="30" customHeight="1" x14ac:dyDescent="0.2">
      <c r="A2" s="89" t="s">
        <v>39</v>
      </c>
    </row>
    <row r="3" spans="1:13" ht="30" customHeight="1" x14ac:dyDescent="0.2">
      <c r="A3" s="88" t="s">
        <v>40</v>
      </c>
    </row>
    <row r="4" spans="1:13" ht="12" customHeight="1" x14ac:dyDescent="0.2">
      <c r="A4" s="245" t="s">
        <v>25</v>
      </c>
      <c r="B4" s="246" t="s">
        <v>41</v>
      </c>
      <c r="C4" s="246" t="s">
        <v>205</v>
      </c>
      <c r="D4" s="246" t="s">
        <v>206</v>
      </c>
      <c r="E4" s="246" t="s">
        <v>207</v>
      </c>
      <c r="F4" s="246" t="s">
        <v>208</v>
      </c>
      <c r="G4" s="246" t="s">
        <v>421</v>
      </c>
      <c r="H4" s="244" t="s">
        <v>512</v>
      </c>
      <c r="J4" s="168"/>
      <c r="K4" s="168"/>
    </row>
    <row r="5" spans="1:13" ht="20.100000000000001" customHeight="1" x14ac:dyDescent="0.2">
      <c r="A5" s="41" t="s">
        <v>42</v>
      </c>
      <c r="B5" s="116" t="s">
        <v>43</v>
      </c>
      <c r="C5" s="137">
        <v>50524</v>
      </c>
      <c r="D5" s="137">
        <v>54336</v>
      </c>
      <c r="E5" s="137">
        <v>55466</v>
      </c>
      <c r="F5" s="137">
        <v>51993</v>
      </c>
      <c r="G5" s="137">
        <v>52352</v>
      </c>
      <c r="H5" s="243">
        <v>52236</v>
      </c>
      <c r="I5" s="85"/>
      <c r="J5" s="215"/>
    </row>
    <row r="6" spans="1:13" ht="20.100000000000001" customHeight="1" x14ac:dyDescent="0.2">
      <c r="A6" s="41" t="s">
        <v>44</v>
      </c>
      <c r="B6" s="116"/>
      <c r="C6" s="137"/>
      <c r="D6" s="137"/>
      <c r="E6" s="137"/>
      <c r="F6" s="137"/>
      <c r="G6" s="137"/>
      <c r="H6" s="243"/>
      <c r="I6" s="85"/>
      <c r="J6" s="215"/>
    </row>
    <row r="7" spans="1:13" ht="11.45" customHeight="1" x14ac:dyDescent="0.2">
      <c r="A7" s="41" t="s">
        <v>45</v>
      </c>
      <c r="B7" s="116" t="s">
        <v>332</v>
      </c>
      <c r="C7" s="137">
        <v>32251745</v>
      </c>
      <c r="D7" s="137">
        <v>40106917</v>
      </c>
      <c r="E7" s="137">
        <v>44215304</v>
      </c>
      <c r="F7" s="137">
        <v>47960620</v>
      </c>
      <c r="G7" s="137">
        <v>62394947</v>
      </c>
      <c r="H7" s="243">
        <v>60682804</v>
      </c>
      <c r="J7" s="215"/>
    </row>
    <row r="8" spans="1:13" ht="11.45" customHeight="1" x14ac:dyDescent="0.2">
      <c r="A8" s="41" t="s">
        <v>46</v>
      </c>
      <c r="B8" s="116" t="s">
        <v>332</v>
      </c>
      <c r="C8" s="137">
        <v>916423</v>
      </c>
      <c r="D8" s="137">
        <v>1328242</v>
      </c>
      <c r="E8" s="137">
        <v>1719974</v>
      </c>
      <c r="F8" s="137">
        <v>1698392</v>
      </c>
      <c r="G8" s="137">
        <v>2288301</v>
      </c>
      <c r="H8" s="243">
        <v>2221193</v>
      </c>
      <c r="J8" s="215"/>
    </row>
    <row r="9" spans="1:13" ht="20.100000000000001" customHeight="1" x14ac:dyDescent="0.2">
      <c r="A9" s="41" t="s">
        <v>545</v>
      </c>
      <c r="B9" s="116"/>
      <c r="C9" s="137"/>
      <c r="D9" s="137"/>
      <c r="E9" s="137"/>
      <c r="F9" s="137"/>
      <c r="G9" s="137"/>
      <c r="H9" s="243"/>
      <c r="J9" s="215"/>
    </row>
    <row r="10" spans="1:13" ht="11.45" customHeight="1" x14ac:dyDescent="0.2">
      <c r="A10" s="41" t="s">
        <v>47</v>
      </c>
      <c r="B10" s="116" t="s">
        <v>332</v>
      </c>
      <c r="C10" s="137">
        <v>4075793</v>
      </c>
      <c r="D10" s="137">
        <v>5540076</v>
      </c>
      <c r="E10" s="137">
        <v>6495725</v>
      </c>
      <c r="F10" s="137">
        <v>6502514</v>
      </c>
      <c r="G10" s="137">
        <v>8821716</v>
      </c>
      <c r="H10" s="243">
        <v>8832579</v>
      </c>
      <c r="J10" s="215"/>
    </row>
    <row r="11" spans="1:13" ht="11.45" customHeight="1" x14ac:dyDescent="0.2">
      <c r="A11" s="41" t="s">
        <v>48</v>
      </c>
      <c r="B11" s="116" t="s">
        <v>332</v>
      </c>
      <c r="C11" s="137">
        <v>3280111</v>
      </c>
      <c r="D11" s="137">
        <v>4665972</v>
      </c>
      <c r="E11" s="137">
        <v>5065347</v>
      </c>
      <c r="F11" s="137">
        <v>5172187</v>
      </c>
      <c r="G11" s="137">
        <v>7309484</v>
      </c>
      <c r="H11" s="243">
        <v>6997295</v>
      </c>
      <c r="J11" s="215"/>
    </row>
    <row r="12" spans="1:13" ht="11.45" customHeight="1" x14ac:dyDescent="0.2">
      <c r="A12" s="41" t="s">
        <v>49</v>
      </c>
      <c r="B12" s="116" t="s">
        <v>332</v>
      </c>
      <c r="C12" s="137">
        <v>802364</v>
      </c>
      <c r="D12" s="137">
        <v>874659</v>
      </c>
      <c r="E12" s="137">
        <v>1430387</v>
      </c>
      <c r="F12" s="137">
        <v>1330353</v>
      </c>
      <c r="G12" s="137">
        <v>1512243</v>
      </c>
      <c r="H12" s="243">
        <v>1835295</v>
      </c>
      <c r="J12" s="215"/>
    </row>
    <row r="13" spans="1:13" ht="11.45" customHeight="1" x14ac:dyDescent="0.2">
      <c r="A13" s="37"/>
      <c r="B13" s="36"/>
      <c r="C13" s="36"/>
      <c r="D13" s="38"/>
      <c r="E13" s="38"/>
      <c r="F13" s="38"/>
      <c r="G13" s="38"/>
      <c r="H13" s="39"/>
      <c r="J13" s="168"/>
    </row>
    <row r="14" spans="1:13" ht="11.45" customHeight="1" x14ac:dyDescent="0.2">
      <c r="A14" s="108" t="s">
        <v>479</v>
      </c>
      <c r="B14" s="77"/>
      <c r="D14" s="33"/>
      <c r="E14" s="33"/>
      <c r="F14" s="33"/>
      <c r="G14" s="33"/>
      <c r="H14" s="33"/>
      <c r="J14" s="86" t="s">
        <v>571</v>
      </c>
    </row>
    <row r="15" spans="1:13" ht="23.1" customHeight="1" x14ac:dyDescent="0.2">
      <c r="J15" s="112" t="s">
        <v>50</v>
      </c>
      <c r="K15" s="113" t="s">
        <v>175</v>
      </c>
      <c r="L15" s="113" t="s">
        <v>165</v>
      </c>
      <c r="M15" s="113" t="s">
        <v>174</v>
      </c>
    </row>
    <row r="16" spans="1:13" ht="23.1" customHeight="1" x14ac:dyDescent="0.2">
      <c r="J16" s="111" t="s">
        <v>176</v>
      </c>
      <c r="K16" s="273" t="s">
        <v>420</v>
      </c>
      <c r="L16" s="152">
        <f>('9.3.2'!B8+'9.3.2'!B9)*100/'9.3.2'!B6</f>
        <v>5.890573550807872</v>
      </c>
      <c r="M16" s="152">
        <f>('9.3.2'!C8+'9.3.2'!C9)*100/'9.3.2'!C6</f>
        <v>6.8992148088608429</v>
      </c>
    </row>
    <row r="17" spans="10:13" ht="34.5" customHeight="1" x14ac:dyDescent="0.2">
      <c r="J17" s="111" t="s">
        <v>177</v>
      </c>
      <c r="K17" s="273" t="s">
        <v>417</v>
      </c>
      <c r="L17" s="152">
        <f>('9.3.2'!B10+'9.3.2'!B11+'9.3.2'!B12+'9.3.2'!B15)*100/'9.3.2'!B6</f>
        <v>11.044107512060648</v>
      </c>
      <c r="M17" s="152">
        <f>('9.3.2'!C10+'9.3.2'!C11+'9.3.2'!C12+'9.3.2'!C15)*100/'9.3.2'!C6</f>
        <v>28.956298723440664</v>
      </c>
    </row>
    <row r="18" spans="10:13" ht="11.45" customHeight="1" x14ac:dyDescent="0.2">
      <c r="J18" s="111" t="s">
        <v>52</v>
      </c>
      <c r="K18" s="111" t="s">
        <v>51</v>
      </c>
      <c r="L18" s="152">
        <f>'9.3.2'!B13*100/'9.3.2'!B6</f>
        <v>16.51351558312275</v>
      </c>
      <c r="M18" s="152">
        <f>'9.3.2'!C13*100/'9.3.2'!C6</f>
        <v>9.9817602363925051</v>
      </c>
    </row>
    <row r="19" spans="10:13" ht="11.45" customHeight="1" x14ac:dyDescent="0.2">
      <c r="J19" s="111" t="s">
        <v>59</v>
      </c>
      <c r="K19" s="111" t="s">
        <v>53</v>
      </c>
      <c r="L19" s="152">
        <f>'9.3.2'!B14*100/'9.3.2'!B6</f>
        <v>15.550578145340378</v>
      </c>
      <c r="M19" s="152">
        <f>'9.3.2'!C14*100/'9.3.2'!C6</f>
        <v>21.267692244412437</v>
      </c>
    </row>
    <row r="20" spans="10:13" ht="11.45" customHeight="1" x14ac:dyDescent="0.2">
      <c r="J20" s="111" t="s">
        <v>55</v>
      </c>
      <c r="K20" s="111" t="s">
        <v>54</v>
      </c>
      <c r="L20" s="152">
        <f>'9.3.2'!B16*100/'9.3.2'!B6</f>
        <v>10.014166475227812</v>
      </c>
      <c r="M20" s="152">
        <f>'9.3.2'!C16*100/'9.3.2'!C6</f>
        <v>4.9502442240473927</v>
      </c>
    </row>
    <row r="21" spans="10:13" ht="34.5" customHeight="1" x14ac:dyDescent="0.2">
      <c r="J21" s="111" t="s">
        <v>178</v>
      </c>
      <c r="K21" s="111" t="s">
        <v>418</v>
      </c>
      <c r="L21" s="152">
        <f>('9.3.2'!B18+'9.3.2'!B19+'9.3.2'!B20+Tabelle_9.3.2[[#This Row],[Steuer-
pflich-
tige 9)]])*100/'9.3.2'!B6</f>
        <v>28.57799218929474</v>
      </c>
      <c r="M21" s="152">
        <f>('9.3.2'!C18+'9.3.2'!C19+'9.3.2'!C20+Tabelle_9.3.2[[#This Row],[Steuerbarer
Umsatz aus
Lieferungen
und Leis-
tungen 8) 
in
1.000 EUR]])*100/'9.3.2'!C6</f>
        <v>19.859001571516043</v>
      </c>
    </row>
    <row r="22" spans="10:13" ht="23.1" customHeight="1" x14ac:dyDescent="0.2">
      <c r="J22" s="111" t="s">
        <v>179</v>
      </c>
      <c r="K22" s="111" t="s">
        <v>419</v>
      </c>
      <c r="L22" s="152">
        <f>(Tabelle_9.3.2[[#This Row],[Steuer-
pflich-
tige 9)]]+'9.3.2'!B23+'9.3.2'!B24)*100/'9.3.2'!B6</f>
        <v>5.4368634658090205</v>
      </c>
      <c r="M22" s="152">
        <f>(Tabelle_9.3.2[[#This Row],[Steuerbarer
Umsatz aus
Lieferungen
und Leis-
tungen 8) 
in
1.000 EUR]]+'9.3.2'!C23+'9.3.2'!C24)*100/'9.3.2'!C6</f>
        <v>5.5631427315059465</v>
      </c>
    </row>
    <row r="23" spans="10:13" ht="11.45" customHeight="1" x14ac:dyDescent="0.2">
      <c r="J23" s="111" t="s">
        <v>180</v>
      </c>
      <c r="K23" s="111" t="s">
        <v>181</v>
      </c>
      <c r="L23" s="152">
        <f>('9.3.2'!B25+'9.3.2'!B17)*100/'9.3.2'!B6</f>
        <v>6.9722030783367792</v>
      </c>
      <c r="M23" s="152">
        <f>('9.3.2'!C25+'9.3.2'!C17)*100/'9.3.2'!C6</f>
        <v>2.522652051477384</v>
      </c>
    </row>
    <row r="25" spans="10:13" ht="11.45" customHeight="1" x14ac:dyDescent="0.2">
      <c r="L25" s="168"/>
      <c r="M25" s="168"/>
    </row>
    <row r="26" spans="10:13" ht="11.45" customHeight="1" x14ac:dyDescent="0.2">
      <c r="L26" s="152"/>
      <c r="M26" s="152"/>
    </row>
    <row r="27" spans="10:13" ht="11.45" customHeight="1" x14ac:dyDescent="0.2">
      <c r="L27" s="152"/>
      <c r="M27" s="152"/>
    </row>
    <row r="28" spans="10:13" ht="11.45" customHeight="1" x14ac:dyDescent="0.2">
      <c r="L28" s="152"/>
      <c r="M28" s="152"/>
    </row>
    <row r="29" spans="10:13" ht="11.45" customHeight="1" x14ac:dyDescent="0.2">
      <c r="L29" s="152"/>
      <c r="M29" s="152"/>
    </row>
    <row r="30" spans="10:13" ht="11.45" customHeight="1" x14ac:dyDescent="0.2">
      <c r="L30" s="152"/>
      <c r="M30" s="152"/>
    </row>
    <row r="31" spans="10:13" ht="11.45" customHeight="1" x14ac:dyDescent="0.2">
      <c r="L31" s="152"/>
      <c r="M31" s="152"/>
    </row>
    <row r="32" spans="10:13" ht="11.45" customHeight="1" x14ac:dyDescent="0.2">
      <c r="L32" s="152"/>
      <c r="M32" s="152"/>
    </row>
    <row r="33" spans="12:13" ht="11.45" customHeight="1" x14ac:dyDescent="0.2">
      <c r="L33" s="152"/>
      <c r="M33" s="152"/>
    </row>
  </sheetData>
  <hyperlinks>
    <hyperlink ref="A1" location="Inhalt!A10" display="Link zum Inhaltsverzeichnis" xr:uid="{00000000-0004-0000-0700-000000000000}"/>
    <hyperlink ref="A14" location="_GrafikDaten_9.6" display="Grafik 9.6" xr:uid="{00000000-0004-0000-07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drawing r:id="rId2"/>
  <legacyDrawing r:id="rId3"/>
  <tableParts count="2">
    <tablePart r:id="rId4"/>
    <tablePart r:id="rId5"/>
  </tablePart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8"/>
  <dimension ref="A1:I54"/>
  <sheetViews>
    <sheetView zoomScale="160" zoomScaleNormal="160" workbookViewId="0"/>
  </sheetViews>
  <sheetFormatPr baseColWidth="10" defaultRowHeight="11.45" customHeight="1" x14ac:dyDescent="0.2"/>
  <cols>
    <col min="1" max="1" width="43.7109375" style="29" customWidth="1"/>
    <col min="2" max="2" width="6.28515625" style="29" customWidth="1"/>
    <col min="3" max="3" width="9.28515625" style="29" customWidth="1"/>
    <col min="4" max="5" width="8.28515625" style="29" customWidth="1"/>
    <col min="6" max="6" width="7.85546875" style="29" customWidth="1"/>
    <col min="7" max="7" width="7.7109375" style="29" customWidth="1"/>
    <col min="8" max="8" width="2.7109375" style="29" customWidth="1"/>
    <col min="9" max="16384" width="11.42578125" style="29"/>
  </cols>
  <sheetData>
    <row r="1" spans="1:9" ht="12" customHeight="1" x14ac:dyDescent="0.2">
      <c r="A1" s="64" t="s">
        <v>110</v>
      </c>
    </row>
    <row r="2" spans="1:9" ht="30" customHeight="1" x14ac:dyDescent="0.2">
      <c r="A2" s="89" t="s">
        <v>39</v>
      </c>
    </row>
    <row r="3" spans="1:9" ht="12" customHeight="1" x14ac:dyDescent="0.2">
      <c r="A3" s="240" t="s">
        <v>572</v>
      </c>
    </row>
    <row r="4" spans="1:9" ht="18.600000000000001" customHeight="1" x14ac:dyDescent="0.2">
      <c r="A4" s="240" t="s">
        <v>140</v>
      </c>
    </row>
    <row r="5" spans="1:9" ht="116.1" customHeight="1" x14ac:dyDescent="0.2">
      <c r="A5" s="253" t="s">
        <v>25</v>
      </c>
      <c r="B5" s="254" t="s">
        <v>445</v>
      </c>
      <c r="C5" s="254" t="s">
        <v>547</v>
      </c>
      <c r="D5" s="254" t="s">
        <v>633</v>
      </c>
      <c r="E5" s="254" t="s">
        <v>546</v>
      </c>
      <c r="F5" s="254" t="s">
        <v>549</v>
      </c>
      <c r="G5" s="252" t="s">
        <v>550</v>
      </c>
    </row>
    <row r="6" spans="1:9" s="40" customFormat="1" ht="20.100000000000001" customHeight="1" x14ac:dyDescent="0.2">
      <c r="A6" s="117" t="s">
        <v>29</v>
      </c>
      <c r="B6" s="279">
        <v>52236</v>
      </c>
      <c r="C6" s="280">
        <v>60682804</v>
      </c>
      <c r="D6" s="280">
        <v>2221193</v>
      </c>
      <c r="E6" s="280">
        <v>7686437</v>
      </c>
      <c r="F6" s="280">
        <v>6997295</v>
      </c>
      <c r="G6" s="280">
        <v>1835295</v>
      </c>
      <c r="I6" s="168"/>
    </row>
    <row r="7" spans="1:9" s="40" customFormat="1" ht="15" customHeight="1" x14ac:dyDescent="0.2">
      <c r="A7" s="301" t="s">
        <v>50</v>
      </c>
      <c r="B7" s="340"/>
      <c r="C7" s="341"/>
      <c r="D7" s="341"/>
      <c r="E7" s="341"/>
      <c r="F7" s="341"/>
      <c r="G7" s="341"/>
      <c r="H7" s="85"/>
      <c r="I7" s="168"/>
    </row>
    <row r="8" spans="1:9" ht="11.45" customHeight="1" x14ac:dyDescent="0.2">
      <c r="A8" s="309" t="s">
        <v>209</v>
      </c>
      <c r="B8" s="237">
        <v>3056</v>
      </c>
      <c r="C8" s="285">
        <v>4157259</v>
      </c>
      <c r="D8" s="320">
        <v>64599</v>
      </c>
      <c r="E8" s="320">
        <v>394584</v>
      </c>
      <c r="F8" s="320">
        <v>488367</v>
      </c>
      <c r="G8" s="320">
        <v>-80296</v>
      </c>
      <c r="H8" s="85"/>
    </row>
    <row r="9" spans="1:9" ht="11.45" customHeight="1" x14ac:dyDescent="0.2">
      <c r="A9" s="309" t="s">
        <v>210</v>
      </c>
      <c r="B9" s="237">
        <v>21</v>
      </c>
      <c r="C9" s="285">
        <v>29378</v>
      </c>
      <c r="D9" s="320">
        <v>695</v>
      </c>
      <c r="E9" s="320">
        <v>4762</v>
      </c>
      <c r="F9" s="320">
        <v>3660</v>
      </c>
      <c r="G9" s="320">
        <v>1420</v>
      </c>
    </row>
    <row r="10" spans="1:9" ht="11.45" customHeight="1" x14ac:dyDescent="0.2">
      <c r="A10" s="309" t="s">
        <v>211</v>
      </c>
      <c r="B10" s="237">
        <v>2681</v>
      </c>
      <c r="C10" s="285">
        <v>10506984</v>
      </c>
      <c r="D10" s="320">
        <v>1025027</v>
      </c>
      <c r="E10" s="320">
        <v>1144570</v>
      </c>
      <c r="F10" s="320">
        <v>1432826</v>
      </c>
      <c r="G10" s="320">
        <v>4550</v>
      </c>
    </row>
    <row r="11" spans="1:9" ht="11.45" customHeight="1" x14ac:dyDescent="0.2">
      <c r="A11" s="309" t="s">
        <v>212</v>
      </c>
      <c r="B11" s="237">
        <v>1258</v>
      </c>
      <c r="C11" s="285">
        <v>3745650</v>
      </c>
      <c r="D11" s="320">
        <v>28445</v>
      </c>
      <c r="E11" s="320">
        <v>513400</v>
      </c>
      <c r="F11" s="320">
        <v>694363</v>
      </c>
      <c r="G11" s="236">
        <v>5600</v>
      </c>
    </row>
    <row r="12" spans="1:9" ht="23.1" customHeight="1" x14ac:dyDescent="0.2">
      <c r="A12" s="309" t="s">
        <v>213</v>
      </c>
      <c r="B12" s="237">
        <v>176</v>
      </c>
      <c r="C12" s="285">
        <v>980420</v>
      </c>
      <c r="D12" s="320">
        <v>11113</v>
      </c>
      <c r="E12" s="320">
        <v>130947</v>
      </c>
      <c r="F12" s="320">
        <v>141333</v>
      </c>
      <c r="G12" s="236">
        <v>7441</v>
      </c>
    </row>
    <row r="13" spans="1:9" ht="11.45" customHeight="1" x14ac:dyDescent="0.2">
      <c r="A13" s="309" t="s">
        <v>214</v>
      </c>
      <c r="B13" s="237">
        <v>8626</v>
      </c>
      <c r="C13" s="285">
        <v>6057212</v>
      </c>
      <c r="D13" s="320">
        <v>61135</v>
      </c>
      <c r="E13" s="320">
        <v>883720</v>
      </c>
      <c r="F13" s="320">
        <v>679077</v>
      </c>
      <c r="G13" s="236">
        <v>401491</v>
      </c>
    </row>
    <row r="14" spans="1:9" ht="11.45" customHeight="1" x14ac:dyDescent="0.2">
      <c r="A14" s="309" t="s">
        <v>215</v>
      </c>
      <c r="B14" s="237">
        <v>8123</v>
      </c>
      <c r="C14" s="285">
        <v>12905832</v>
      </c>
      <c r="D14" s="320">
        <v>574549</v>
      </c>
      <c r="E14" s="320">
        <v>1949138</v>
      </c>
      <c r="F14" s="320">
        <v>1702102</v>
      </c>
      <c r="G14" s="236">
        <v>359523</v>
      </c>
    </row>
    <row r="15" spans="1:9" ht="11.45" customHeight="1" x14ac:dyDescent="0.2">
      <c r="A15" s="309" t="s">
        <v>216</v>
      </c>
      <c r="B15" s="237">
        <v>1654</v>
      </c>
      <c r="C15" s="285">
        <v>2338440</v>
      </c>
      <c r="D15" s="320">
        <v>34126</v>
      </c>
      <c r="E15" s="320">
        <v>376249</v>
      </c>
      <c r="F15" s="320">
        <v>281092</v>
      </c>
      <c r="G15" s="236">
        <v>130541</v>
      </c>
    </row>
    <row r="16" spans="1:9" ht="11.45" customHeight="1" x14ac:dyDescent="0.2">
      <c r="A16" s="309" t="s">
        <v>217</v>
      </c>
      <c r="B16" s="237">
        <v>5231</v>
      </c>
      <c r="C16" s="285">
        <v>3003947</v>
      </c>
      <c r="D16" s="320">
        <v>14539</v>
      </c>
      <c r="E16" s="320">
        <v>386849</v>
      </c>
      <c r="F16" s="320">
        <v>241693</v>
      </c>
      <c r="G16" s="236">
        <v>158441</v>
      </c>
    </row>
    <row r="17" spans="1:7" ht="11.45" customHeight="1" x14ac:dyDescent="0.2">
      <c r="A17" s="309" t="s">
        <v>218</v>
      </c>
      <c r="B17" s="237">
        <v>1079</v>
      </c>
      <c r="C17" s="285">
        <v>1018000</v>
      </c>
      <c r="D17" s="320">
        <v>6353</v>
      </c>
      <c r="E17" s="320">
        <v>175233</v>
      </c>
      <c r="F17" s="320">
        <v>141096</v>
      </c>
      <c r="G17" s="236">
        <v>51792</v>
      </c>
    </row>
    <row r="18" spans="1:7" ht="11.45" customHeight="1" x14ac:dyDescent="0.2">
      <c r="A18" s="309" t="s">
        <v>219</v>
      </c>
      <c r="B18" s="237">
        <v>315</v>
      </c>
      <c r="C18" s="285">
        <v>1353016</v>
      </c>
      <c r="D18" s="320">
        <v>15383</v>
      </c>
      <c r="E18" s="320">
        <v>115239</v>
      </c>
      <c r="F18" s="320">
        <v>75401</v>
      </c>
      <c r="G18" s="236">
        <v>44280</v>
      </c>
    </row>
    <row r="19" spans="1:7" ht="11.45" customHeight="1" x14ac:dyDescent="0.2">
      <c r="A19" s="309" t="s">
        <v>220</v>
      </c>
      <c r="B19" s="237">
        <v>4406</v>
      </c>
      <c r="C19" s="285">
        <v>3356647</v>
      </c>
      <c r="D19" s="320">
        <v>28858</v>
      </c>
      <c r="E19" s="320">
        <v>322843</v>
      </c>
      <c r="F19" s="320">
        <v>212505</v>
      </c>
      <c r="G19" s="236">
        <v>130703</v>
      </c>
    </row>
    <row r="20" spans="1:7" ht="23.1" customHeight="1" x14ac:dyDescent="0.2">
      <c r="A20" s="309" t="s">
        <v>221</v>
      </c>
      <c r="B20" s="237">
        <v>5873</v>
      </c>
      <c r="C20" s="285">
        <v>5000785</v>
      </c>
      <c r="D20" s="320">
        <v>302653</v>
      </c>
      <c r="E20" s="320">
        <v>665899</v>
      </c>
      <c r="F20" s="320">
        <v>574743</v>
      </c>
      <c r="G20" s="236">
        <v>291679</v>
      </c>
    </row>
    <row r="21" spans="1:7" ht="11.45" customHeight="1" x14ac:dyDescent="0.2">
      <c r="A21" s="309" t="s">
        <v>222</v>
      </c>
      <c r="B21" s="237">
        <v>4334</v>
      </c>
      <c r="C21" s="285">
        <v>2340551</v>
      </c>
      <c r="D21" s="320">
        <v>24329</v>
      </c>
      <c r="E21" s="320">
        <v>406937</v>
      </c>
      <c r="F21" s="320">
        <v>214405</v>
      </c>
      <c r="G21" s="236">
        <v>217519</v>
      </c>
    </row>
    <row r="22" spans="1:7" ht="11.45" customHeight="1" x14ac:dyDescent="0.2">
      <c r="A22" s="309" t="s">
        <v>223</v>
      </c>
      <c r="B22" s="237">
        <v>688</v>
      </c>
      <c r="C22" s="285">
        <v>238963</v>
      </c>
      <c r="D22" s="320">
        <v>2702</v>
      </c>
      <c r="E22" s="320">
        <v>21806</v>
      </c>
      <c r="F22" s="320">
        <v>8659</v>
      </c>
      <c r="G22" s="236">
        <v>14635</v>
      </c>
    </row>
    <row r="23" spans="1:7" ht="11.45" customHeight="1" x14ac:dyDescent="0.2">
      <c r="A23" s="309" t="s">
        <v>224</v>
      </c>
      <c r="B23" s="237">
        <v>802</v>
      </c>
      <c r="C23" s="285">
        <v>2448716</v>
      </c>
      <c r="D23" s="320">
        <v>6323</v>
      </c>
      <c r="E23" s="320">
        <v>30728</v>
      </c>
      <c r="F23" s="320">
        <v>17686</v>
      </c>
      <c r="G23" s="236">
        <v>14822</v>
      </c>
    </row>
    <row r="24" spans="1:7" ht="11.45" customHeight="1" x14ac:dyDescent="0.2">
      <c r="A24" s="309" t="s">
        <v>225</v>
      </c>
      <c r="B24" s="237">
        <v>1350</v>
      </c>
      <c r="C24" s="285">
        <v>688192</v>
      </c>
      <c r="D24" s="320">
        <v>5890</v>
      </c>
      <c r="E24" s="320">
        <v>75005</v>
      </c>
      <c r="F24" s="320">
        <v>47751</v>
      </c>
      <c r="G24" s="236">
        <v>29882</v>
      </c>
    </row>
    <row r="25" spans="1:7" ht="11.45" customHeight="1" x14ac:dyDescent="0.2">
      <c r="A25" s="309" t="s">
        <v>226</v>
      </c>
      <c r="B25" s="237">
        <v>2563</v>
      </c>
      <c r="C25" s="285">
        <v>512816</v>
      </c>
      <c r="D25" s="320">
        <v>14474</v>
      </c>
      <c r="E25" s="320">
        <v>88528</v>
      </c>
      <c r="F25" s="320">
        <v>40535</v>
      </c>
      <c r="G25" s="236">
        <v>51274</v>
      </c>
    </row>
    <row r="26" spans="1:7" ht="15" customHeight="1" x14ac:dyDescent="0.2">
      <c r="A26" s="301" t="s">
        <v>227</v>
      </c>
      <c r="B26" s="342"/>
      <c r="C26" s="343"/>
      <c r="D26" s="343"/>
      <c r="E26" s="343"/>
      <c r="F26" s="343"/>
      <c r="G26" s="343"/>
    </row>
    <row r="27" spans="1:7" ht="11.45" customHeight="1" x14ac:dyDescent="0.2">
      <c r="A27" s="309" t="s">
        <v>333</v>
      </c>
      <c r="B27" s="237">
        <v>9510</v>
      </c>
      <c r="C27" s="285">
        <v>335244</v>
      </c>
      <c r="D27" s="320">
        <v>2292</v>
      </c>
      <c r="E27" s="320">
        <v>53809</v>
      </c>
      <c r="F27" s="320">
        <v>30598</v>
      </c>
      <c r="G27" s="320">
        <v>24525</v>
      </c>
    </row>
    <row r="28" spans="1:7" ht="11.45" customHeight="1" x14ac:dyDescent="0.2">
      <c r="A28" s="309" t="s">
        <v>334</v>
      </c>
      <c r="B28" s="237">
        <v>9959</v>
      </c>
      <c r="C28" s="285">
        <v>719989</v>
      </c>
      <c r="D28" s="320">
        <v>6039</v>
      </c>
      <c r="E28" s="320">
        <v>112836</v>
      </c>
      <c r="F28" s="320">
        <v>61459</v>
      </c>
      <c r="G28" s="320">
        <v>55377</v>
      </c>
    </row>
    <row r="29" spans="1:7" ht="11.45" customHeight="1" x14ac:dyDescent="0.2">
      <c r="A29" s="309" t="s">
        <v>335</v>
      </c>
      <c r="B29" s="237">
        <v>12067</v>
      </c>
      <c r="C29" s="285">
        <v>1947735</v>
      </c>
      <c r="D29" s="320">
        <v>26722</v>
      </c>
      <c r="E29" s="320">
        <v>306205</v>
      </c>
      <c r="F29" s="320">
        <v>170986</v>
      </c>
      <c r="G29" s="320">
        <v>146343</v>
      </c>
    </row>
    <row r="30" spans="1:7" ht="11.45" customHeight="1" x14ac:dyDescent="0.2">
      <c r="A30" s="309" t="s">
        <v>336</v>
      </c>
      <c r="B30" s="237">
        <v>7306</v>
      </c>
      <c r="C30" s="285">
        <v>2595498</v>
      </c>
      <c r="D30" s="320">
        <v>37008</v>
      </c>
      <c r="E30" s="320">
        <v>402134</v>
      </c>
      <c r="F30" s="320">
        <v>246874</v>
      </c>
      <c r="G30" s="320">
        <v>174565</v>
      </c>
    </row>
    <row r="31" spans="1:7" ht="11.45" customHeight="1" x14ac:dyDescent="0.2">
      <c r="A31" s="309" t="s">
        <v>337</v>
      </c>
      <c r="B31" s="237">
        <v>5545</v>
      </c>
      <c r="C31" s="285">
        <v>3924325</v>
      </c>
      <c r="D31" s="320">
        <v>60914</v>
      </c>
      <c r="E31" s="320">
        <v>594245</v>
      </c>
      <c r="F31" s="320">
        <v>382371</v>
      </c>
      <c r="G31" s="320">
        <v>242800</v>
      </c>
    </row>
    <row r="32" spans="1:7" ht="11.45" customHeight="1" x14ac:dyDescent="0.2">
      <c r="A32" s="309" t="s">
        <v>276</v>
      </c>
      <c r="B32" s="237">
        <v>3517</v>
      </c>
      <c r="C32" s="285">
        <v>4936187</v>
      </c>
      <c r="D32" s="320">
        <v>93736</v>
      </c>
      <c r="E32" s="320">
        <v>726571</v>
      </c>
      <c r="F32" s="320">
        <v>514845</v>
      </c>
      <c r="G32" s="320">
        <v>264767</v>
      </c>
    </row>
    <row r="33" spans="1:7" ht="11.45" customHeight="1" x14ac:dyDescent="0.2">
      <c r="A33" s="309" t="s">
        <v>277</v>
      </c>
      <c r="B33" s="237">
        <v>2551</v>
      </c>
      <c r="C33" s="285">
        <v>7908775</v>
      </c>
      <c r="D33" s="320">
        <v>171525</v>
      </c>
      <c r="E33" s="320">
        <v>1128784</v>
      </c>
      <c r="F33" s="320">
        <v>931694</v>
      </c>
      <c r="G33" s="320">
        <v>314293</v>
      </c>
    </row>
    <row r="34" spans="1:7" ht="11.45" customHeight="1" x14ac:dyDescent="0.2">
      <c r="A34" s="309" t="s">
        <v>278</v>
      </c>
      <c r="B34" s="237">
        <v>979</v>
      </c>
      <c r="C34" s="285">
        <v>6776298</v>
      </c>
      <c r="D34" s="320">
        <v>143622</v>
      </c>
      <c r="E34" s="320">
        <v>961743</v>
      </c>
      <c r="F34" s="320">
        <v>798779</v>
      </c>
      <c r="G34" s="320">
        <v>251371</v>
      </c>
    </row>
    <row r="35" spans="1:7" ht="11.45" customHeight="1" x14ac:dyDescent="0.2">
      <c r="A35" s="309" t="s">
        <v>279</v>
      </c>
      <c r="B35" s="237">
        <v>528</v>
      </c>
      <c r="C35" s="285">
        <v>7894608</v>
      </c>
      <c r="D35" s="320">
        <v>267454</v>
      </c>
      <c r="E35" s="320">
        <v>1016186</v>
      </c>
      <c r="F35" s="320">
        <v>921386</v>
      </c>
      <c r="G35" s="320">
        <v>231499</v>
      </c>
    </row>
    <row r="36" spans="1:7" ht="11.45" customHeight="1" x14ac:dyDescent="0.2">
      <c r="A36" s="309" t="s">
        <v>280</v>
      </c>
      <c r="B36" s="237">
        <v>147</v>
      </c>
      <c r="C36" s="285">
        <v>5088022</v>
      </c>
      <c r="D36" s="320">
        <v>182573</v>
      </c>
      <c r="E36" s="320">
        <v>654184</v>
      </c>
      <c r="F36" s="320">
        <v>613909</v>
      </c>
      <c r="G36" s="320">
        <v>142671</v>
      </c>
    </row>
    <row r="37" spans="1:7" ht="11.45" customHeight="1" x14ac:dyDescent="0.2">
      <c r="A37" s="309" t="s">
        <v>281</v>
      </c>
      <c r="B37" s="237">
        <v>76</v>
      </c>
      <c r="C37" s="285">
        <v>5182666</v>
      </c>
      <c r="D37" s="320">
        <v>300614</v>
      </c>
      <c r="E37" s="320">
        <v>571992</v>
      </c>
      <c r="F37" s="320">
        <v>576704</v>
      </c>
      <c r="G37" s="320">
        <v>101240</v>
      </c>
    </row>
    <row r="38" spans="1:7" ht="11.45" customHeight="1" x14ac:dyDescent="0.2">
      <c r="A38" s="309" t="s">
        <v>282</v>
      </c>
      <c r="B38" s="237">
        <v>35</v>
      </c>
      <c r="C38" s="285">
        <v>5235920</v>
      </c>
      <c r="D38" s="320">
        <v>212267</v>
      </c>
      <c r="E38" s="320">
        <v>516960</v>
      </c>
      <c r="F38" s="320">
        <v>517653</v>
      </c>
      <c r="G38" s="320">
        <v>88404</v>
      </c>
    </row>
    <row r="39" spans="1:7" ht="11.45" customHeight="1" x14ac:dyDescent="0.2">
      <c r="A39" s="309" t="s">
        <v>283</v>
      </c>
      <c r="B39" s="237">
        <v>16</v>
      </c>
      <c r="C39" s="236">
        <v>8137538</v>
      </c>
      <c r="D39" s="320">
        <v>716428</v>
      </c>
      <c r="E39" s="320">
        <v>640787</v>
      </c>
      <c r="F39" s="320">
        <v>1230037</v>
      </c>
      <c r="G39" s="320">
        <v>-202562</v>
      </c>
    </row>
    <row r="40" spans="1:7" ht="15" customHeight="1" x14ac:dyDescent="0.2">
      <c r="A40" s="301" t="s">
        <v>56</v>
      </c>
      <c r="B40" s="340"/>
      <c r="C40" s="344"/>
      <c r="D40" s="344"/>
      <c r="E40" s="344"/>
      <c r="F40" s="344"/>
      <c r="G40" s="344"/>
    </row>
    <row r="41" spans="1:7" ht="11.45" customHeight="1" x14ac:dyDescent="0.2">
      <c r="A41" s="273" t="s">
        <v>515</v>
      </c>
      <c r="B41" s="237">
        <v>34438</v>
      </c>
      <c r="C41" s="285">
        <v>12868776</v>
      </c>
      <c r="D41" s="320">
        <v>197563</v>
      </c>
      <c r="E41" s="320">
        <v>1968571</v>
      </c>
      <c r="F41" s="320">
        <v>1308165</v>
      </c>
      <c r="G41" s="320">
        <v>751509</v>
      </c>
    </row>
    <row r="42" spans="1:7" ht="11.45" customHeight="1" x14ac:dyDescent="0.2">
      <c r="A42" s="273" t="s">
        <v>516</v>
      </c>
      <c r="B42" s="237">
        <v>26193</v>
      </c>
      <c r="C42" s="285">
        <v>10555032</v>
      </c>
      <c r="D42" s="320">
        <v>182053</v>
      </c>
      <c r="E42" s="236">
        <v>1659360</v>
      </c>
      <c r="F42" s="320">
        <v>1112610</v>
      </c>
      <c r="G42" s="320">
        <v>630129</v>
      </c>
    </row>
    <row r="43" spans="1:7" ht="11.45" customHeight="1" x14ac:dyDescent="0.2">
      <c r="A43" s="273" t="s">
        <v>517</v>
      </c>
      <c r="B43" s="237">
        <v>4009</v>
      </c>
      <c r="C43" s="285">
        <v>788196</v>
      </c>
      <c r="D43" s="320">
        <v>1868</v>
      </c>
      <c r="E43" s="320">
        <v>125377</v>
      </c>
      <c r="F43" s="320">
        <v>33327</v>
      </c>
      <c r="G43" s="320">
        <v>92927</v>
      </c>
    </row>
    <row r="44" spans="1:7" ht="11.45" customHeight="1" x14ac:dyDescent="0.2">
      <c r="A44" s="273" t="s">
        <v>518</v>
      </c>
      <c r="B44" s="237">
        <v>6992</v>
      </c>
      <c r="C44" s="285">
        <v>10790845</v>
      </c>
      <c r="D44" s="320">
        <v>300753</v>
      </c>
      <c r="E44" s="320">
        <v>1479628</v>
      </c>
      <c r="F44" s="320">
        <v>1365037</v>
      </c>
      <c r="G44" s="320">
        <v>254226</v>
      </c>
    </row>
    <row r="45" spans="1:7" ht="11.45" customHeight="1" x14ac:dyDescent="0.2">
      <c r="A45" s="273" t="s">
        <v>519</v>
      </c>
      <c r="B45" s="237">
        <v>2260</v>
      </c>
      <c r="C45" s="285">
        <v>7858053</v>
      </c>
      <c r="D45" s="320">
        <v>268822</v>
      </c>
      <c r="E45" s="320">
        <v>1094596</v>
      </c>
      <c r="F45" s="320">
        <v>1075481</v>
      </c>
      <c r="G45" s="320">
        <v>142779</v>
      </c>
    </row>
    <row r="46" spans="1:7" ht="11.45" customHeight="1" x14ac:dyDescent="0.2">
      <c r="A46" s="273" t="s">
        <v>520</v>
      </c>
      <c r="B46" s="237">
        <v>3498</v>
      </c>
      <c r="C46" s="285">
        <v>1484013</v>
      </c>
      <c r="D46" s="236">
        <v>14921</v>
      </c>
      <c r="E46" s="320">
        <v>198404</v>
      </c>
      <c r="F46" s="320">
        <v>137658</v>
      </c>
      <c r="G46" s="320">
        <v>67506</v>
      </c>
    </row>
    <row r="47" spans="1:7" ht="11.45" customHeight="1" x14ac:dyDescent="0.2">
      <c r="A47" s="273" t="s">
        <v>521</v>
      </c>
      <c r="B47" s="237">
        <v>9656</v>
      </c>
      <c r="C47" s="285">
        <v>32674921</v>
      </c>
      <c r="D47" s="320">
        <v>1637477</v>
      </c>
      <c r="E47" s="320">
        <v>4017115</v>
      </c>
      <c r="F47" s="320">
        <v>4107349</v>
      </c>
      <c r="G47" s="320">
        <v>800656</v>
      </c>
    </row>
    <row r="48" spans="1:7" ht="11.45" customHeight="1" x14ac:dyDescent="0.2">
      <c r="A48" s="273" t="s">
        <v>522</v>
      </c>
      <c r="B48" s="345">
        <v>54</v>
      </c>
      <c r="C48" s="236">
        <v>1516254</v>
      </c>
      <c r="D48" s="236">
        <v>90623</v>
      </c>
      <c r="E48" s="236">
        <v>102189</v>
      </c>
      <c r="F48" s="236">
        <v>255246</v>
      </c>
      <c r="G48" s="236">
        <v>-80490</v>
      </c>
    </row>
    <row r="49" spans="1:7" ht="11.45" customHeight="1" x14ac:dyDescent="0.2">
      <c r="A49" s="273" t="s">
        <v>523</v>
      </c>
      <c r="B49" s="237">
        <v>8853</v>
      </c>
      <c r="C49" s="285">
        <v>30062338</v>
      </c>
      <c r="D49" s="320">
        <v>1287642</v>
      </c>
      <c r="E49" s="320">
        <v>3851799</v>
      </c>
      <c r="F49" s="320">
        <v>3595622</v>
      </c>
      <c r="G49" s="320">
        <v>927137</v>
      </c>
    </row>
    <row r="50" spans="1:7" ht="11.45" customHeight="1" x14ac:dyDescent="0.2">
      <c r="A50" s="273" t="s">
        <v>524</v>
      </c>
      <c r="B50" s="237">
        <v>744</v>
      </c>
      <c r="C50" s="285">
        <v>216257</v>
      </c>
      <c r="D50" s="320">
        <v>3155</v>
      </c>
      <c r="E50" s="320">
        <v>31389</v>
      </c>
      <c r="F50" s="320">
        <v>19984</v>
      </c>
      <c r="G50" s="320">
        <v>13846</v>
      </c>
    </row>
    <row r="51" spans="1:7" ht="11.45" customHeight="1" x14ac:dyDescent="0.2">
      <c r="A51" s="273" t="s">
        <v>561</v>
      </c>
      <c r="B51" s="237">
        <v>1150</v>
      </c>
      <c r="C51" s="285">
        <v>4348262</v>
      </c>
      <c r="D51" s="320">
        <v>85400</v>
      </c>
      <c r="E51" s="320">
        <v>221124</v>
      </c>
      <c r="F51" s="320">
        <v>216744</v>
      </c>
      <c r="G51" s="320">
        <v>28905</v>
      </c>
    </row>
    <row r="52" spans="1:7" ht="11.45" customHeight="1" x14ac:dyDescent="0.2">
      <c r="A52" s="273" t="s">
        <v>525</v>
      </c>
      <c r="B52" s="237">
        <v>439</v>
      </c>
      <c r="C52" s="285">
        <v>748242</v>
      </c>
      <c r="D52" s="320">
        <v>3184</v>
      </c>
      <c r="E52" s="320">
        <v>25006</v>
      </c>
      <c r="F52" s="320">
        <v>19358</v>
      </c>
      <c r="G52" s="320">
        <v>6625</v>
      </c>
    </row>
    <row r="53" spans="1:7" ht="11.45" customHeight="1" x14ac:dyDescent="0.2">
      <c r="A53" s="273" t="s">
        <v>526</v>
      </c>
      <c r="B53" s="237">
        <v>166</v>
      </c>
      <c r="C53" s="285">
        <v>1139113</v>
      </c>
      <c r="D53" s="320">
        <v>5966</v>
      </c>
      <c r="E53" s="320">
        <v>39900</v>
      </c>
      <c r="F53" s="320">
        <v>57872</v>
      </c>
      <c r="G53" s="320">
        <v>-14674</v>
      </c>
    </row>
    <row r="54" spans="1:7" ht="11.45" customHeight="1" x14ac:dyDescent="0.2">
      <c r="A54" s="273" t="s">
        <v>595</v>
      </c>
      <c r="B54" s="237">
        <v>216</v>
      </c>
      <c r="C54" s="285">
        <v>438676</v>
      </c>
      <c r="D54" s="320">
        <v>59115</v>
      </c>
      <c r="E54" s="320">
        <v>57802</v>
      </c>
      <c r="F54" s="320">
        <v>50660</v>
      </c>
      <c r="G54" s="320">
        <v>22881</v>
      </c>
    </row>
  </sheetData>
  <hyperlinks>
    <hyperlink ref="A1" location="Inhalt!A13" display="Link zum Inhaltsverzeichnis" xr:uid="{00000000-0004-0000-08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1">
    <tablePart r:id="rId3"/>
  </tablePart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24"/>
  <sheetViews>
    <sheetView zoomScale="160" zoomScaleNormal="160" workbookViewId="0"/>
  </sheetViews>
  <sheetFormatPr baseColWidth="10" defaultColWidth="11.42578125" defaultRowHeight="11.45" customHeight="1" x14ac:dyDescent="0.2"/>
  <cols>
    <col min="1" max="1" width="20.7109375" style="29" customWidth="1"/>
    <col min="2" max="3" width="8.28515625" style="29" customWidth="1"/>
    <col min="4" max="4" width="7.7109375" style="29" customWidth="1"/>
    <col min="5" max="5" width="8.28515625" style="29" customWidth="1"/>
    <col min="6" max="10" width="7.7109375" style="29" customWidth="1"/>
    <col min="11" max="11" width="2.7109375" style="29" customWidth="1"/>
    <col min="12" max="16384" width="11.42578125" style="29"/>
  </cols>
  <sheetData>
    <row r="1" spans="1:11" ht="12.2" customHeight="1" x14ac:dyDescent="0.2">
      <c r="A1" s="64" t="s">
        <v>110</v>
      </c>
    </row>
    <row r="2" spans="1:11" ht="30.2" customHeight="1" x14ac:dyDescent="0.2">
      <c r="A2" s="89" t="s">
        <v>39</v>
      </c>
    </row>
    <row r="3" spans="1:11" ht="30.2" customHeight="1" x14ac:dyDescent="0.2">
      <c r="A3" s="240" t="s">
        <v>573</v>
      </c>
    </row>
    <row r="4" spans="1:11" ht="36" customHeight="1" x14ac:dyDescent="0.2">
      <c r="A4" s="203" t="s">
        <v>25</v>
      </c>
      <c r="B4" s="204" t="s">
        <v>446</v>
      </c>
      <c r="C4" s="204" t="s">
        <v>430</v>
      </c>
      <c r="D4" s="204" t="s">
        <v>431</v>
      </c>
      <c r="E4" s="204" t="s">
        <v>432</v>
      </c>
      <c r="F4" s="204" t="s">
        <v>433</v>
      </c>
      <c r="G4" s="204" t="s">
        <v>434</v>
      </c>
      <c r="H4" s="204" t="s">
        <v>435</v>
      </c>
      <c r="I4" s="204" t="s">
        <v>436</v>
      </c>
      <c r="J4" s="167" t="s">
        <v>437</v>
      </c>
      <c r="K4" s="170"/>
    </row>
    <row r="5" spans="1:11" s="40" customFormat="1" ht="20.100000000000001" customHeight="1" x14ac:dyDescent="0.2">
      <c r="A5" s="172" t="s">
        <v>438</v>
      </c>
      <c r="B5" s="256">
        <v>52236</v>
      </c>
      <c r="C5" s="256">
        <v>5639</v>
      </c>
      <c r="D5" s="256">
        <v>2827</v>
      </c>
      <c r="E5" s="256">
        <v>7946</v>
      </c>
      <c r="F5" s="256">
        <v>8300</v>
      </c>
      <c r="G5" s="256">
        <v>8492</v>
      </c>
      <c r="H5" s="256">
        <v>5032</v>
      </c>
      <c r="I5" s="256">
        <v>7329</v>
      </c>
      <c r="J5" s="256">
        <v>6671</v>
      </c>
    </row>
    <row r="6" spans="1:11" s="40" customFormat="1" ht="15" customHeight="1" x14ac:dyDescent="0.2">
      <c r="A6" s="83" t="s">
        <v>439</v>
      </c>
      <c r="B6" s="255"/>
      <c r="C6" s="255"/>
      <c r="D6" s="255"/>
      <c r="E6" s="255"/>
      <c r="F6" s="255"/>
      <c r="G6" s="255"/>
      <c r="H6" s="255"/>
      <c r="I6" s="255"/>
      <c r="J6" s="255"/>
    </row>
    <row r="7" spans="1:11" ht="23.1" customHeight="1" x14ac:dyDescent="0.2">
      <c r="A7" s="83" t="s">
        <v>440</v>
      </c>
      <c r="B7" s="255">
        <v>3056</v>
      </c>
      <c r="C7" s="255" t="s">
        <v>556</v>
      </c>
      <c r="D7" s="255" t="s">
        <v>556</v>
      </c>
      <c r="E7" s="255">
        <v>687</v>
      </c>
      <c r="F7" s="255">
        <v>526</v>
      </c>
      <c r="G7" s="255">
        <v>468</v>
      </c>
      <c r="H7" s="255">
        <v>340</v>
      </c>
      <c r="I7" s="255">
        <v>449</v>
      </c>
      <c r="J7" s="255">
        <v>565</v>
      </c>
    </row>
    <row r="8" spans="1:11" ht="11.45" customHeight="1" x14ac:dyDescent="0.2">
      <c r="A8" s="174" t="s">
        <v>600</v>
      </c>
      <c r="B8" s="255">
        <v>2681</v>
      </c>
      <c r="C8" s="255">
        <v>236</v>
      </c>
      <c r="D8" s="255">
        <v>139</v>
      </c>
      <c r="E8" s="255">
        <v>436</v>
      </c>
      <c r="F8" s="255">
        <v>407</v>
      </c>
      <c r="G8" s="255">
        <v>350</v>
      </c>
      <c r="H8" s="255">
        <v>302</v>
      </c>
      <c r="I8" s="255">
        <v>342</v>
      </c>
      <c r="J8" s="255">
        <v>469</v>
      </c>
    </row>
    <row r="9" spans="1:11" ht="11.45" customHeight="1" x14ac:dyDescent="0.2">
      <c r="A9" s="174" t="s">
        <v>441</v>
      </c>
      <c r="B9" s="255">
        <v>8626</v>
      </c>
      <c r="C9" s="255">
        <v>559</v>
      </c>
      <c r="D9" s="255">
        <v>395</v>
      </c>
      <c r="E9" s="255">
        <v>1342</v>
      </c>
      <c r="F9" s="255">
        <v>1543</v>
      </c>
      <c r="G9" s="255">
        <v>1239</v>
      </c>
      <c r="H9" s="255">
        <v>993</v>
      </c>
      <c r="I9" s="255">
        <v>1088</v>
      </c>
      <c r="J9" s="255">
        <v>1467</v>
      </c>
    </row>
    <row r="10" spans="1:11" ht="35.1" customHeight="1" x14ac:dyDescent="0.2">
      <c r="A10" s="83" t="s">
        <v>442</v>
      </c>
      <c r="B10" s="255">
        <v>8123</v>
      </c>
      <c r="C10" s="255">
        <v>973</v>
      </c>
      <c r="D10" s="255">
        <v>461</v>
      </c>
      <c r="E10" s="255">
        <v>1262</v>
      </c>
      <c r="F10" s="255">
        <v>1184</v>
      </c>
      <c r="G10" s="255">
        <v>1271</v>
      </c>
      <c r="H10" s="255">
        <v>710</v>
      </c>
      <c r="I10" s="255">
        <v>1223</v>
      </c>
      <c r="J10" s="255">
        <v>1039</v>
      </c>
    </row>
    <row r="11" spans="1:11" ht="11.45" customHeight="1" x14ac:dyDescent="0.2">
      <c r="A11" s="83" t="s">
        <v>443</v>
      </c>
      <c r="B11" s="255">
        <v>5231</v>
      </c>
      <c r="C11" s="255">
        <v>496</v>
      </c>
      <c r="D11" s="255">
        <v>216</v>
      </c>
      <c r="E11" s="255">
        <v>753</v>
      </c>
      <c r="F11" s="255">
        <v>643</v>
      </c>
      <c r="G11" s="255">
        <v>1396</v>
      </c>
      <c r="H11" s="255">
        <v>412</v>
      </c>
      <c r="I11" s="255">
        <v>922</v>
      </c>
      <c r="J11" s="255">
        <v>393</v>
      </c>
    </row>
    <row r="12" spans="1:11" ht="23.45" customHeight="1" x14ac:dyDescent="0.2">
      <c r="A12" s="174" t="s">
        <v>601</v>
      </c>
      <c r="B12" s="255">
        <v>4406</v>
      </c>
      <c r="C12" s="255">
        <v>577</v>
      </c>
      <c r="D12" s="255">
        <v>299</v>
      </c>
      <c r="E12" s="255">
        <v>587</v>
      </c>
      <c r="F12" s="255">
        <v>707</v>
      </c>
      <c r="G12" s="255">
        <v>795</v>
      </c>
      <c r="H12" s="255">
        <v>378</v>
      </c>
      <c r="I12" s="255">
        <v>609</v>
      </c>
      <c r="J12" s="255">
        <v>454</v>
      </c>
    </row>
    <row r="13" spans="1:11" s="297" customFormat="1" ht="47.1" customHeight="1" x14ac:dyDescent="0.2">
      <c r="A13" s="294" t="s">
        <v>602</v>
      </c>
      <c r="B13" s="299">
        <v>5873</v>
      </c>
      <c r="C13" s="299">
        <v>1035</v>
      </c>
      <c r="D13" s="299">
        <v>494</v>
      </c>
      <c r="E13" s="299">
        <v>828</v>
      </c>
      <c r="F13" s="299">
        <v>931</v>
      </c>
      <c r="G13" s="299">
        <v>740</v>
      </c>
      <c r="H13" s="299">
        <v>541</v>
      </c>
      <c r="I13" s="299">
        <v>695</v>
      </c>
      <c r="J13" s="299">
        <v>609</v>
      </c>
    </row>
    <row r="14" spans="1:11" s="297" customFormat="1" ht="35.1" customHeight="1" x14ac:dyDescent="0.2">
      <c r="A14" s="298" t="s">
        <v>603</v>
      </c>
      <c r="B14" s="299">
        <v>4334</v>
      </c>
      <c r="C14" s="299">
        <v>391</v>
      </c>
      <c r="D14" s="299">
        <v>170</v>
      </c>
      <c r="E14" s="299">
        <v>624</v>
      </c>
      <c r="F14" s="299">
        <v>700</v>
      </c>
      <c r="G14" s="299">
        <v>807</v>
      </c>
      <c r="H14" s="299">
        <v>442</v>
      </c>
      <c r="I14" s="299">
        <v>657</v>
      </c>
      <c r="J14" s="299">
        <v>543</v>
      </c>
    </row>
    <row r="15" spans="1:11" ht="30.2" customHeight="1" x14ac:dyDescent="0.2">
      <c r="A15" s="175" t="s">
        <v>506</v>
      </c>
      <c r="B15" s="256">
        <v>60682804</v>
      </c>
      <c r="C15" s="256">
        <v>10319471</v>
      </c>
      <c r="D15" s="256">
        <v>4675865</v>
      </c>
      <c r="E15" s="256">
        <v>9844497</v>
      </c>
      <c r="F15" s="256">
        <v>7947894</v>
      </c>
      <c r="G15" s="256">
        <v>7063873</v>
      </c>
      <c r="H15" s="256">
        <v>5805812</v>
      </c>
      <c r="I15" s="256">
        <v>7064589</v>
      </c>
      <c r="J15" s="256">
        <v>7960803</v>
      </c>
    </row>
    <row r="16" spans="1:11" s="40" customFormat="1" ht="15" customHeight="1" x14ac:dyDescent="0.2">
      <c r="A16" s="83" t="s">
        <v>439</v>
      </c>
      <c r="B16" s="255"/>
      <c r="C16" s="255"/>
      <c r="D16" s="255"/>
      <c r="E16" s="255"/>
      <c r="F16" s="255"/>
      <c r="G16" s="255"/>
      <c r="H16" s="255"/>
      <c r="I16" s="255"/>
      <c r="J16" s="255"/>
    </row>
    <row r="17" spans="1:10" ht="23.45" customHeight="1" x14ac:dyDescent="0.2">
      <c r="A17" s="83" t="s">
        <v>440</v>
      </c>
      <c r="B17" s="255">
        <v>4157259</v>
      </c>
      <c r="C17" s="255" t="s">
        <v>556</v>
      </c>
      <c r="D17" s="255" t="s">
        <v>556</v>
      </c>
      <c r="E17" s="255">
        <v>934201</v>
      </c>
      <c r="F17" s="255">
        <v>766280</v>
      </c>
      <c r="G17" s="255">
        <v>627431</v>
      </c>
      <c r="H17" s="255">
        <v>456639</v>
      </c>
      <c r="I17" s="255">
        <v>494042</v>
      </c>
      <c r="J17" s="255">
        <v>862216</v>
      </c>
    </row>
    <row r="18" spans="1:10" ht="11.45" customHeight="1" x14ac:dyDescent="0.2">
      <c r="A18" s="174" t="s">
        <v>600</v>
      </c>
      <c r="B18" s="255">
        <v>10506984</v>
      </c>
      <c r="C18" s="255">
        <v>2007828</v>
      </c>
      <c r="D18" s="255">
        <v>468602</v>
      </c>
      <c r="E18" s="255">
        <v>1011296</v>
      </c>
      <c r="F18" s="255">
        <v>847787</v>
      </c>
      <c r="G18" s="255">
        <v>698001</v>
      </c>
      <c r="H18" s="255">
        <v>2054900</v>
      </c>
      <c r="I18" s="255">
        <v>1065601</v>
      </c>
      <c r="J18" s="255">
        <v>2352969</v>
      </c>
    </row>
    <row r="19" spans="1:10" ht="11.45" customHeight="1" x14ac:dyDescent="0.2">
      <c r="A19" s="174" t="s">
        <v>441</v>
      </c>
      <c r="B19" s="255">
        <v>6057212</v>
      </c>
      <c r="C19" s="255">
        <v>454738</v>
      </c>
      <c r="D19" s="255">
        <v>373150</v>
      </c>
      <c r="E19" s="255">
        <v>1139488</v>
      </c>
      <c r="F19" s="255">
        <v>1066200</v>
      </c>
      <c r="G19" s="255">
        <v>818784</v>
      </c>
      <c r="H19" s="255">
        <v>632700</v>
      </c>
      <c r="I19" s="255">
        <v>633130</v>
      </c>
      <c r="J19" s="255">
        <v>939023</v>
      </c>
    </row>
    <row r="20" spans="1:10" ht="35.1" customHeight="1" x14ac:dyDescent="0.2">
      <c r="A20" s="83" t="s">
        <v>442</v>
      </c>
      <c r="B20" s="255">
        <v>12905832</v>
      </c>
      <c r="C20" s="255">
        <v>2060718</v>
      </c>
      <c r="D20" s="255">
        <v>649451</v>
      </c>
      <c r="E20" s="255">
        <v>2939832</v>
      </c>
      <c r="F20" s="255">
        <v>1840527</v>
      </c>
      <c r="G20" s="255">
        <v>1446498</v>
      </c>
      <c r="H20" s="255">
        <v>818488</v>
      </c>
      <c r="I20" s="255">
        <v>1377262</v>
      </c>
      <c r="J20" s="255">
        <v>1773055</v>
      </c>
    </row>
    <row r="21" spans="1:10" ht="11.45" customHeight="1" x14ac:dyDescent="0.2">
      <c r="A21" s="83" t="s">
        <v>443</v>
      </c>
      <c r="B21" s="255">
        <v>3003947</v>
      </c>
      <c r="C21" s="255">
        <v>638149</v>
      </c>
      <c r="D21" s="255">
        <v>113502</v>
      </c>
      <c r="E21" s="255">
        <v>342846</v>
      </c>
      <c r="F21" s="255">
        <v>375905</v>
      </c>
      <c r="G21" s="255">
        <v>701583</v>
      </c>
      <c r="H21" s="255">
        <v>182334</v>
      </c>
      <c r="I21" s="255">
        <v>531702</v>
      </c>
      <c r="J21" s="255">
        <v>117924</v>
      </c>
    </row>
    <row r="22" spans="1:10" ht="23.45" customHeight="1" x14ac:dyDescent="0.2">
      <c r="A22" s="295" t="s">
        <v>601</v>
      </c>
      <c r="B22" s="255">
        <v>3356647</v>
      </c>
      <c r="C22" s="255">
        <v>658695</v>
      </c>
      <c r="D22" s="255">
        <v>208369</v>
      </c>
      <c r="E22" s="255">
        <v>561340</v>
      </c>
      <c r="F22" s="255">
        <v>636835</v>
      </c>
      <c r="G22" s="255">
        <v>477309</v>
      </c>
      <c r="H22" s="255">
        <v>227917</v>
      </c>
      <c r="I22" s="255">
        <v>329899</v>
      </c>
      <c r="J22" s="255">
        <v>256282</v>
      </c>
    </row>
    <row r="23" spans="1:10" ht="47.1" customHeight="1" x14ac:dyDescent="0.2">
      <c r="A23" s="294" t="s">
        <v>602</v>
      </c>
      <c r="B23" s="296">
        <v>5000785</v>
      </c>
      <c r="C23" s="296">
        <v>1459440</v>
      </c>
      <c r="D23" s="296">
        <v>244530</v>
      </c>
      <c r="E23" s="296">
        <v>470755</v>
      </c>
      <c r="F23" s="296">
        <v>602458</v>
      </c>
      <c r="G23" s="296">
        <v>467257</v>
      </c>
      <c r="H23" s="296">
        <v>338374</v>
      </c>
      <c r="I23" s="296">
        <v>1103503</v>
      </c>
      <c r="J23" s="296">
        <v>314468</v>
      </c>
    </row>
    <row r="24" spans="1:10" ht="35.1" customHeight="1" x14ac:dyDescent="0.2">
      <c r="A24" s="298" t="s">
        <v>603</v>
      </c>
      <c r="B24" s="296">
        <v>2340551</v>
      </c>
      <c r="C24" s="296">
        <v>497189</v>
      </c>
      <c r="D24" s="296">
        <v>103853</v>
      </c>
      <c r="E24" s="296">
        <v>340763</v>
      </c>
      <c r="F24" s="296">
        <v>342177</v>
      </c>
      <c r="G24" s="296">
        <v>356109</v>
      </c>
      <c r="H24" s="296">
        <v>177604</v>
      </c>
      <c r="I24" s="296">
        <v>266884</v>
      </c>
      <c r="J24" s="296">
        <v>255972</v>
      </c>
    </row>
  </sheetData>
  <hyperlinks>
    <hyperlink ref="A1" location="Inhalt!A14" display="Link zum Inhaltsverzeichnis" xr:uid="{00000000-0004-0000-09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1">
    <tablePart r:id="rId3"/>
  </tablePart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0"/>
  <dimension ref="A1:I55"/>
  <sheetViews>
    <sheetView zoomScale="160" zoomScaleNormal="160" workbookViewId="0"/>
  </sheetViews>
  <sheetFormatPr baseColWidth="10" defaultRowHeight="11.45" customHeight="1" x14ac:dyDescent="0.2"/>
  <cols>
    <col min="1" max="1" width="41.28515625" style="120" customWidth="1"/>
    <col min="2" max="2" width="7.28515625" style="120" customWidth="1"/>
    <col min="3" max="3" width="9.28515625" style="120" customWidth="1"/>
    <col min="4" max="4" width="8.7109375" style="120" customWidth="1"/>
    <col min="5" max="6" width="8.28515625" style="120" customWidth="1"/>
    <col min="7" max="7" width="8.7109375" style="120" customWidth="1"/>
    <col min="8" max="8" width="2.7109375" style="120" customWidth="1"/>
    <col min="9" max="9" width="11.42578125" style="120" customWidth="1"/>
    <col min="10" max="16384" width="11.42578125" style="120"/>
  </cols>
  <sheetData>
    <row r="1" spans="1:9" ht="12" customHeight="1" x14ac:dyDescent="0.2">
      <c r="A1" s="64" t="s">
        <v>110</v>
      </c>
    </row>
    <row r="2" spans="1:9" ht="30" customHeight="1" x14ac:dyDescent="0.2">
      <c r="A2" s="131" t="s">
        <v>58</v>
      </c>
    </row>
    <row r="3" spans="1:9" ht="12" customHeight="1" x14ac:dyDescent="0.2">
      <c r="A3" s="251" t="s">
        <v>574</v>
      </c>
    </row>
    <row r="4" spans="1:9" ht="18.600000000000001" customHeight="1" x14ac:dyDescent="0.2">
      <c r="A4" s="249" t="s">
        <v>140</v>
      </c>
    </row>
    <row r="5" spans="1:9" ht="116.1" customHeight="1" x14ac:dyDescent="0.2">
      <c r="A5" s="203" t="s">
        <v>25</v>
      </c>
      <c r="B5" s="204" t="s">
        <v>447</v>
      </c>
      <c r="C5" s="204" t="s">
        <v>547</v>
      </c>
      <c r="D5" s="204" t="s">
        <v>548</v>
      </c>
      <c r="E5" s="204" t="s">
        <v>551</v>
      </c>
      <c r="F5" s="204" t="s">
        <v>552</v>
      </c>
      <c r="G5" s="167" t="s">
        <v>553</v>
      </c>
    </row>
    <row r="6" spans="1:9" ht="20.100000000000001" customHeight="1" x14ac:dyDescent="0.2">
      <c r="A6" s="117" t="s">
        <v>29</v>
      </c>
      <c r="B6" s="260">
        <v>102051</v>
      </c>
      <c r="C6" s="260">
        <v>54752010</v>
      </c>
      <c r="D6" s="260">
        <v>2010816</v>
      </c>
      <c r="E6" s="260">
        <v>6633299</v>
      </c>
      <c r="F6" s="260">
        <v>6039314</v>
      </c>
      <c r="G6" s="260">
        <v>1532421</v>
      </c>
      <c r="I6" s="168"/>
    </row>
    <row r="7" spans="1:9" ht="12.95" customHeight="1" x14ac:dyDescent="0.2">
      <c r="A7" s="92" t="s">
        <v>50</v>
      </c>
      <c r="B7" s="258"/>
      <c r="C7" s="258"/>
      <c r="D7" s="258"/>
      <c r="E7" s="258"/>
      <c r="F7" s="258"/>
      <c r="G7" s="258"/>
      <c r="H7" s="132"/>
      <c r="I7" s="168"/>
    </row>
    <row r="8" spans="1:9" ht="11.1" customHeight="1" x14ac:dyDescent="0.2">
      <c r="A8" s="91" t="s">
        <v>209</v>
      </c>
      <c r="B8" s="259">
        <v>4772</v>
      </c>
      <c r="C8" s="259">
        <v>3464544</v>
      </c>
      <c r="D8" s="259">
        <v>55839</v>
      </c>
      <c r="E8" s="259">
        <v>319692</v>
      </c>
      <c r="F8" s="259">
        <v>402485</v>
      </c>
      <c r="G8" s="259">
        <v>-72022</v>
      </c>
      <c r="H8" s="132"/>
    </row>
    <row r="9" spans="1:9" ht="11.1" customHeight="1" x14ac:dyDescent="0.2">
      <c r="A9" s="91" t="s">
        <v>210</v>
      </c>
      <c r="B9" s="259">
        <v>32</v>
      </c>
      <c r="C9" s="259">
        <v>41639</v>
      </c>
      <c r="D9" s="259">
        <v>645</v>
      </c>
      <c r="E9" s="259">
        <v>6734</v>
      </c>
      <c r="F9" s="259">
        <v>5590</v>
      </c>
      <c r="G9" s="259">
        <v>1438</v>
      </c>
    </row>
    <row r="10" spans="1:9" ht="11.1" customHeight="1" x14ac:dyDescent="0.2">
      <c r="A10" s="91" t="s">
        <v>211</v>
      </c>
      <c r="B10" s="259">
        <v>4134</v>
      </c>
      <c r="C10" s="259">
        <v>9953320</v>
      </c>
      <c r="D10" s="259">
        <v>980066</v>
      </c>
      <c r="E10" s="259">
        <v>1021465</v>
      </c>
      <c r="F10" s="259">
        <v>1276839</v>
      </c>
      <c r="G10" s="259">
        <v>47628</v>
      </c>
    </row>
    <row r="11" spans="1:9" ht="11.1" customHeight="1" x14ac:dyDescent="0.2">
      <c r="A11" s="91" t="s">
        <v>212</v>
      </c>
      <c r="B11" s="259">
        <v>8813</v>
      </c>
      <c r="C11" s="259">
        <v>2309807</v>
      </c>
      <c r="D11" s="259">
        <v>19803</v>
      </c>
      <c r="E11" s="259">
        <v>413752</v>
      </c>
      <c r="F11" s="259">
        <v>432341</v>
      </c>
      <c r="G11" s="262">
        <v>53636</v>
      </c>
    </row>
    <row r="12" spans="1:9" ht="23.1" customHeight="1" x14ac:dyDescent="0.2">
      <c r="A12" s="91" t="s">
        <v>213</v>
      </c>
      <c r="B12" s="259">
        <v>224</v>
      </c>
      <c r="C12" s="259">
        <v>779463</v>
      </c>
      <c r="D12" s="259">
        <v>15574</v>
      </c>
      <c r="E12" s="259">
        <v>107047</v>
      </c>
      <c r="F12" s="259">
        <v>108730</v>
      </c>
      <c r="G12" s="262">
        <v>12495</v>
      </c>
    </row>
    <row r="13" spans="1:9" ht="11.1" customHeight="1" x14ac:dyDescent="0.2">
      <c r="A13" s="91" t="s">
        <v>214</v>
      </c>
      <c r="B13" s="259">
        <v>12141</v>
      </c>
      <c r="C13" s="259">
        <v>5750478</v>
      </c>
      <c r="D13" s="259">
        <v>68200</v>
      </c>
      <c r="E13" s="259">
        <v>824852</v>
      </c>
      <c r="F13" s="259">
        <v>678404</v>
      </c>
      <c r="G13" s="262">
        <v>339201</v>
      </c>
    </row>
    <row r="14" spans="1:9" ht="11.1" customHeight="1" x14ac:dyDescent="0.2">
      <c r="A14" s="91" t="s">
        <v>215</v>
      </c>
      <c r="B14" s="259">
        <v>13475</v>
      </c>
      <c r="C14" s="259">
        <v>11839001</v>
      </c>
      <c r="D14" s="259">
        <v>574866</v>
      </c>
      <c r="E14" s="259">
        <v>1801928</v>
      </c>
      <c r="F14" s="259">
        <v>1610140</v>
      </c>
      <c r="G14" s="262">
        <v>335294</v>
      </c>
    </row>
    <row r="15" spans="1:9" ht="11.1" customHeight="1" x14ac:dyDescent="0.2">
      <c r="A15" s="91" t="s">
        <v>216</v>
      </c>
      <c r="B15" s="259">
        <v>2491</v>
      </c>
      <c r="C15" s="259">
        <v>2189716</v>
      </c>
      <c r="D15" s="259">
        <v>6934</v>
      </c>
      <c r="E15" s="259">
        <v>329621</v>
      </c>
      <c r="F15" s="259">
        <v>239651</v>
      </c>
      <c r="G15" s="262">
        <v>110026</v>
      </c>
    </row>
    <row r="16" spans="1:9" ht="11.1" customHeight="1" x14ac:dyDescent="0.2">
      <c r="A16" s="91" t="s">
        <v>217</v>
      </c>
      <c r="B16" s="259">
        <v>8973</v>
      </c>
      <c r="C16" s="259">
        <v>2139510</v>
      </c>
      <c r="D16" s="259">
        <v>9951</v>
      </c>
      <c r="E16" s="259">
        <v>211640</v>
      </c>
      <c r="F16" s="259">
        <v>200085</v>
      </c>
      <c r="G16" s="262">
        <v>22784</v>
      </c>
    </row>
    <row r="17" spans="1:9" ht="11.1" customHeight="1" x14ac:dyDescent="0.2">
      <c r="A17" s="91" t="s">
        <v>218</v>
      </c>
      <c r="B17" s="259">
        <v>2368</v>
      </c>
      <c r="C17" s="259">
        <v>1009176</v>
      </c>
      <c r="D17" s="259">
        <v>121476</v>
      </c>
      <c r="E17" s="259">
        <v>170423</v>
      </c>
      <c r="F17" s="259">
        <v>138243</v>
      </c>
      <c r="G17" s="262">
        <v>62975</v>
      </c>
    </row>
    <row r="18" spans="1:9" ht="11.1" customHeight="1" x14ac:dyDescent="0.2">
      <c r="A18" s="91" t="s">
        <v>219</v>
      </c>
      <c r="B18" s="259">
        <v>1447</v>
      </c>
      <c r="C18" s="259">
        <v>1053545</v>
      </c>
      <c r="D18" s="259">
        <v>5428</v>
      </c>
      <c r="E18" s="259">
        <v>71085</v>
      </c>
      <c r="F18" s="259">
        <v>45189</v>
      </c>
      <c r="G18" s="262">
        <v>28035</v>
      </c>
    </row>
    <row r="19" spans="1:9" ht="11.1" customHeight="1" x14ac:dyDescent="0.2">
      <c r="A19" s="91" t="s">
        <v>220</v>
      </c>
      <c r="B19" s="259">
        <v>9133</v>
      </c>
      <c r="C19" s="259">
        <v>3690342</v>
      </c>
      <c r="D19" s="259">
        <v>30252</v>
      </c>
      <c r="E19" s="259">
        <v>309461</v>
      </c>
      <c r="F19" s="259">
        <v>261530</v>
      </c>
      <c r="G19" s="262">
        <v>94386</v>
      </c>
    </row>
    <row r="20" spans="1:9" ht="23.1" customHeight="1" x14ac:dyDescent="0.2">
      <c r="A20" s="91" t="s">
        <v>221</v>
      </c>
      <c r="B20" s="259">
        <v>11586</v>
      </c>
      <c r="C20" s="259">
        <v>3705620</v>
      </c>
      <c r="D20" s="259">
        <v>76100</v>
      </c>
      <c r="E20" s="259">
        <v>582260</v>
      </c>
      <c r="F20" s="259">
        <v>369493</v>
      </c>
      <c r="G20" s="262">
        <v>277390</v>
      </c>
    </row>
    <row r="21" spans="1:9" ht="11.1" customHeight="1" x14ac:dyDescent="0.2">
      <c r="A21" s="91" t="s">
        <v>222</v>
      </c>
      <c r="B21" s="259">
        <v>7301</v>
      </c>
      <c r="C21" s="259">
        <v>1789147</v>
      </c>
      <c r="D21" s="259">
        <v>21413</v>
      </c>
      <c r="E21" s="259">
        <v>306151</v>
      </c>
      <c r="F21" s="259">
        <v>167730</v>
      </c>
      <c r="G21" s="262">
        <v>156210</v>
      </c>
    </row>
    <row r="22" spans="1:9" ht="11.1" customHeight="1" x14ac:dyDescent="0.2">
      <c r="A22" s="91" t="s">
        <v>223</v>
      </c>
      <c r="B22" s="259">
        <v>1847</v>
      </c>
      <c r="C22" s="259">
        <v>291301</v>
      </c>
      <c r="D22" s="259">
        <v>2429</v>
      </c>
      <c r="E22" s="259">
        <v>15760</v>
      </c>
      <c r="F22" s="259">
        <v>7767</v>
      </c>
      <c r="G22" s="262">
        <v>9243</v>
      </c>
    </row>
    <row r="23" spans="1:9" ht="11.1" customHeight="1" x14ac:dyDescent="0.2">
      <c r="A23" s="91" t="s">
        <v>224</v>
      </c>
      <c r="B23" s="259">
        <v>3566</v>
      </c>
      <c r="C23" s="259">
        <v>3730566</v>
      </c>
      <c r="D23" s="259">
        <v>3745</v>
      </c>
      <c r="E23" s="259">
        <v>25070</v>
      </c>
      <c r="F23" s="259">
        <v>19640</v>
      </c>
      <c r="G23" s="262">
        <v>7526</v>
      </c>
    </row>
    <row r="24" spans="1:9" ht="11.1" customHeight="1" x14ac:dyDescent="0.2">
      <c r="A24" s="91" t="s">
        <v>225</v>
      </c>
      <c r="B24" s="259">
        <v>3772</v>
      </c>
      <c r="C24" s="259">
        <v>465467</v>
      </c>
      <c r="D24" s="259">
        <v>4049</v>
      </c>
      <c r="E24" s="259">
        <v>44748</v>
      </c>
      <c r="F24" s="259">
        <v>36137</v>
      </c>
      <c r="G24" s="262">
        <v>10278</v>
      </c>
    </row>
    <row r="25" spans="1:9" ht="11.1" customHeight="1" x14ac:dyDescent="0.2">
      <c r="A25" s="91" t="s">
        <v>226</v>
      </c>
      <c r="B25" s="259">
        <v>5976</v>
      </c>
      <c r="C25" s="259">
        <v>549368</v>
      </c>
      <c r="D25" s="259">
        <v>14045</v>
      </c>
      <c r="E25" s="259">
        <v>71607</v>
      </c>
      <c r="F25" s="259">
        <v>39320</v>
      </c>
      <c r="G25" s="262">
        <v>35896</v>
      </c>
    </row>
    <row r="26" spans="1:9" ht="12.95" customHeight="1" x14ac:dyDescent="0.2">
      <c r="A26" s="92" t="s">
        <v>227</v>
      </c>
      <c r="B26" s="261"/>
      <c r="C26" s="258"/>
      <c r="D26" s="258"/>
      <c r="E26" s="258"/>
      <c r="F26" s="258"/>
      <c r="G26" s="258"/>
    </row>
    <row r="27" spans="1:9" ht="11.1" customHeight="1" x14ac:dyDescent="0.2">
      <c r="A27" s="30" t="s">
        <v>514</v>
      </c>
      <c r="B27" s="259">
        <v>42847</v>
      </c>
      <c r="C27" s="259">
        <v>-74544</v>
      </c>
      <c r="D27" s="259">
        <v>7756</v>
      </c>
      <c r="E27" s="259">
        <v>25385</v>
      </c>
      <c r="F27" s="259">
        <v>114455</v>
      </c>
      <c r="G27" s="262">
        <v>-60062</v>
      </c>
      <c r="I27" s="148"/>
    </row>
    <row r="28" spans="1:9" ht="11.1" customHeight="1" x14ac:dyDescent="0.2">
      <c r="A28" s="91" t="s">
        <v>554</v>
      </c>
      <c r="B28" s="259">
        <v>13415</v>
      </c>
      <c r="C28" s="259">
        <v>461895</v>
      </c>
      <c r="D28" s="259">
        <v>4207</v>
      </c>
      <c r="E28" s="259">
        <v>62997</v>
      </c>
      <c r="F28" s="259">
        <v>51459</v>
      </c>
      <c r="G28" s="262">
        <v>14554</v>
      </c>
      <c r="I28" s="148"/>
    </row>
    <row r="29" spans="1:9" ht="11.1" customHeight="1" x14ac:dyDescent="0.2">
      <c r="A29" s="91" t="s">
        <v>338</v>
      </c>
      <c r="B29" s="259">
        <v>11855</v>
      </c>
      <c r="C29" s="259">
        <v>849600</v>
      </c>
      <c r="D29" s="259">
        <v>7276</v>
      </c>
      <c r="E29" s="259">
        <v>118188</v>
      </c>
      <c r="F29" s="259">
        <v>85819</v>
      </c>
      <c r="G29" s="262">
        <v>40538</v>
      </c>
    </row>
    <row r="30" spans="1:9" ht="11.1" customHeight="1" x14ac:dyDescent="0.2">
      <c r="A30" s="91" t="s">
        <v>339</v>
      </c>
      <c r="B30" s="259">
        <v>13156</v>
      </c>
      <c r="C30" s="259">
        <v>2103227</v>
      </c>
      <c r="D30" s="259">
        <v>24546</v>
      </c>
      <c r="E30" s="259">
        <v>298537</v>
      </c>
      <c r="F30" s="259">
        <v>186705</v>
      </c>
      <c r="G30" s="262">
        <v>123858</v>
      </c>
    </row>
    <row r="31" spans="1:9" ht="11.1" customHeight="1" x14ac:dyDescent="0.2">
      <c r="A31" s="91" t="s">
        <v>340</v>
      </c>
      <c r="B31" s="259">
        <v>7818</v>
      </c>
      <c r="C31" s="259">
        <v>2780209</v>
      </c>
      <c r="D31" s="259">
        <v>36939</v>
      </c>
      <c r="E31" s="259">
        <v>376377</v>
      </c>
      <c r="F31" s="259">
        <v>256294</v>
      </c>
      <c r="G31" s="262">
        <v>137427</v>
      </c>
    </row>
    <row r="32" spans="1:9" ht="11.1" customHeight="1" x14ac:dyDescent="0.2">
      <c r="A32" s="91" t="s">
        <v>341</v>
      </c>
      <c r="B32" s="259">
        <v>5484</v>
      </c>
      <c r="C32" s="259">
        <v>3860463</v>
      </c>
      <c r="D32" s="259">
        <v>57435</v>
      </c>
      <c r="E32" s="259">
        <v>523096</v>
      </c>
      <c r="F32" s="259">
        <v>366087</v>
      </c>
      <c r="G32" s="262">
        <v>187408</v>
      </c>
    </row>
    <row r="33" spans="1:9" ht="11.1" customHeight="1" x14ac:dyDescent="0.2">
      <c r="A33" s="91" t="s">
        <v>284</v>
      </c>
      <c r="B33" s="259">
        <v>3463</v>
      </c>
      <c r="C33" s="259">
        <v>4848371</v>
      </c>
      <c r="D33" s="259">
        <v>82550</v>
      </c>
      <c r="E33" s="259">
        <v>668160</v>
      </c>
      <c r="F33" s="259">
        <v>510892</v>
      </c>
      <c r="G33" s="262">
        <v>206343</v>
      </c>
    </row>
    <row r="34" spans="1:9" ht="11.1" customHeight="1" x14ac:dyDescent="0.2">
      <c r="A34" s="91" t="s">
        <v>285</v>
      </c>
      <c r="B34" s="259">
        <v>2435</v>
      </c>
      <c r="C34" s="259">
        <v>7532434</v>
      </c>
      <c r="D34" s="259">
        <v>160502</v>
      </c>
      <c r="E34" s="259">
        <v>1015197</v>
      </c>
      <c r="F34" s="259">
        <v>836001</v>
      </c>
      <c r="G34" s="262">
        <v>270606</v>
      </c>
    </row>
    <row r="35" spans="1:9" ht="11.1" customHeight="1" x14ac:dyDescent="0.2">
      <c r="A35" s="91" t="s">
        <v>286</v>
      </c>
      <c r="B35" s="259">
        <v>870</v>
      </c>
      <c r="C35" s="259">
        <v>6026780</v>
      </c>
      <c r="D35" s="259">
        <v>137889</v>
      </c>
      <c r="E35" s="259">
        <v>809532</v>
      </c>
      <c r="F35" s="259">
        <v>688811</v>
      </c>
      <c r="G35" s="262">
        <v>207737</v>
      </c>
    </row>
    <row r="36" spans="1:9" ht="11.1" customHeight="1" x14ac:dyDescent="0.2">
      <c r="A36" s="91" t="s">
        <v>287</v>
      </c>
      <c r="B36" s="259">
        <v>458</v>
      </c>
      <c r="C36" s="259">
        <v>7020051</v>
      </c>
      <c r="D36" s="259">
        <v>221406</v>
      </c>
      <c r="E36" s="259">
        <v>845153</v>
      </c>
      <c r="F36" s="259">
        <v>775148</v>
      </c>
      <c r="G36" s="262">
        <v>185247</v>
      </c>
    </row>
    <row r="37" spans="1:9" ht="11.1" customHeight="1" x14ac:dyDescent="0.2">
      <c r="A37" s="91" t="s">
        <v>288</v>
      </c>
      <c r="B37" s="259">
        <v>142</v>
      </c>
      <c r="C37" s="259">
        <v>4979403</v>
      </c>
      <c r="D37" s="259">
        <v>304734</v>
      </c>
      <c r="E37" s="259">
        <v>573515</v>
      </c>
      <c r="F37" s="259">
        <v>550569</v>
      </c>
      <c r="G37" s="262">
        <v>147735</v>
      </c>
    </row>
    <row r="38" spans="1:9" ht="11.1" customHeight="1" x14ac:dyDescent="0.2">
      <c r="A38" s="91" t="s">
        <v>289</v>
      </c>
      <c r="B38" s="259">
        <v>63</v>
      </c>
      <c r="C38" s="259">
        <v>4224207</v>
      </c>
      <c r="D38" s="259">
        <v>201510</v>
      </c>
      <c r="E38" s="259">
        <v>417490</v>
      </c>
      <c r="F38" s="259">
        <v>412828</v>
      </c>
      <c r="G38" s="262">
        <v>85738</v>
      </c>
    </row>
    <row r="39" spans="1:9" ht="11.1" customHeight="1" x14ac:dyDescent="0.2">
      <c r="A39" s="91" t="s">
        <v>290</v>
      </c>
      <c r="B39" s="259">
        <v>33</v>
      </c>
      <c r="C39" s="259">
        <v>4477978</v>
      </c>
      <c r="D39" s="259">
        <v>364314</v>
      </c>
      <c r="E39" s="259">
        <v>471114</v>
      </c>
      <c r="F39" s="259">
        <v>487017</v>
      </c>
      <c r="G39" s="262">
        <v>94787</v>
      </c>
    </row>
    <row r="40" spans="1:9" ht="11.1" customHeight="1" x14ac:dyDescent="0.2">
      <c r="A40" s="91" t="s">
        <v>291</v>
      </c>
      <c r="B40" s="259">
        <v>12</v>
      </c>
      <c r="C40" s="259">
        <v>5661936</v>
      </c>
      <c r="D40" s="259">
        <v>399752</v>
      </c>
      <c r="E40" s="259">
        <v>428559</v>
      </c>
      <c r="F40" s="259">
        <v>717227</v>
      </c>
      <c r="G40" s="262">
        <v>-109495</v>
      </c>
    </row>
    <row r="41" spans="1:9" ht="12.95" customHeight="1" x14ac:dyDescent="0.2">
      <c r="A41" s="92" t="s">
        <v>56</v>
      </c>
      <c r="B41" s="258"/>
      <c r="C41" s="258"/>
      <c r="D41" s="258"/>
      <c r="E41" s="258"/>
      <c r="F41" s="258"/>
      <c r="G41" s="258"/>
    </row>
    <row r="42" spans="1:9" ht="11.1" customHeight="1" x14ac:dyDescent="0.2">
      <c r="A42" s="91" t="s">
        <v>515</v>
      </c>
      <c r="B42" s="259">
        <v>71052</v>
      </c>
      <c r="C42" s="259">
        <v>12711268</v>
      </c>
      <c r="D42" s="259">
        <v>201158</v>
      </c>
      <c r="E42" s="259">
        <v>1804643</v>
      </c>
      <c r="F42" s="259">
        <v>1304940</v>
      </c>
      <c r="G42" s="259">
        <v>595354</v>
      </c>
      <c r="I42" s="148"/>
    </row>
    <row r="43" spans="1:9" ht="11.1" customHeight="1" x14ac:dyDescent="0.2">
      <c r="A43" s="91" t="s">
        <v>516</v>
      </c>
      <c r="B43" s="259">
        <v>49606</v>
      </c>
      <c r="C43" s="259">
        <v>9985892</v>
      </c>
      <c r="D43" s="259">
        <v>183198</v>
      </c>
      <c r="E43" s="259">
        <v>1503996</v>
      </c>
      <c r="F43" s="259">
        <v>1104863</v>
      </c>
      <c r="G43" s="262">
        <v>484305</v>
      </c>
      <c r="I43" s="149"/>
    </row>
    <row r="44" spans="1:9" ht="11.1" customHeight="1" x14ac:dyDescent="0.2">
      <c r="A44" s="91" t="s">
        <v>517</v>
      </c>
      <c r="B44" s="259">
        <v>10303</v>
      </c>
      <c r="C44" s="259">
        <v>1174366</v>
      </c>
      <c r="D44" s="259">
        <v>2633</v>
      </c>
      <c r="E44" s="259">
        <v>120964</v>
      </c>
      <c r="F44" s="259">
        <v>37253</v>
      </c>
      <c r="G44" s="262">
        <v>85490</v>
      </c>
      <c r="I44" s="148"/>
    </row>
    <row r="45" spans="1:9" ht="11.1" customHeight="1" x14ac:dyDescent="0.2">
      <c r="A45" s="91" t="s">
        <v>518</v>
      </c>
      <c r="B45" s="259">
        <v>13662</v>
      </c>
      <c r="C45" s="259">
        <v>9641355</v>
      </c>
      <c r="D45" s="259">
        <v>297443</v>
      </c>
      <c r="E45" s="259">
        <v>1255520</v>
      </c>
      <c r="F45" s="259">
        <v>1198281</v>
      </c>
      <c r="G45" s="262">
        <v>176017</v>
      </c>
      <c r="I45" s="148"/>
    </row>
    <row r="46" spans="1:9" ht="11.1" customHeight="1" x14ac:dyDescent="0.2">
      <c r="A46" s="91" t="s">
        <v>519</v>
      </c>
      <c r="B46" s="259">
        <v>3378</v>
      </c>
      <c r="C46" s="259">
        <v>6817912</v>
      </c>
      <c r="D46" s="259">
        <v>257246</v>
      </c>
      <c r="E46" s="259">
        <v>921825</v>
      </c>
      <c r="F46" s="259">
        <v>924631</v>
      </c>
      <c r="G46" s="262">
        <v>92669</v>
      </c>
      <c r="I46" s="148"/>
    </row>
    <row r="47" spans="1:9" ht="11.1" customHeight="1" x14ac:dyDescent="0.2">
      <c r="A47" s="91" t="s">
        <v>520</v>
      </c>
      <c r="B47" s="259">
        <v>7342</v>
      </c>
      <c r="C47" s="259">
        <v>1648130</v>
      </c>
      <c r="D47" s="259">
        <v>17450</v>
      </c>
      <c r="E47" s="259">
        <v>188240</v>
      </c>
      <c r="F47" s="259">
        <v>143680</v>
      </c>
      <c r="G47" s="262">
        <v>55271</v>
      </c>
    </row>
    <row r="48" spans="1:9" ht="11.1" customHeight="1" x14ac:dyDescent="0.2">
      <c r="A48" s="91" t="s">
        <v>521</v>
      </c>
      <c r="B48" s="259">
        <v>14929</v>
      </c>
      <c r="C48" s="259">
        <v>27868004</v>
      </c>
      <c r="D48" s="259">
        <v>1461528</v>
      </c>
      <c r="E48" s="259">
        <v>3380754</v>
      </c>
      <c r="F48" s="259">
        <v>3331966</v>
      </c>
      <c r="G48" s="262">
        <v>738013</v>
      </c>
      <c r="I48" s="148"/>
    </row>
    <row r="49" spans="1:7" ht="11.1" customHeight="1" x14ac:dyDescent="0.2">
      <c r="A49" s="118" t="s">
        <v>522</v>
      </c>
      <c r="B49" s="259">
        <v>96</v>
      </c>
      <c r="C49" s="259">
        <v>1032947</v>
      </c>
      <c r="D49" s="259">
        <v>79529</v>
      </c>
      <c r="E49" s="259">
        <v>107539</v>
      </c>
      <c r="F49" s="259">
        <v>145676</v>
      </c>
      <c r="G49" s="262">
        <v>-4270</v>
      </c>
    </row>
    <row r="50" spans="1:7" ht="11.1" customHeight="1" x14ac:dyDescent="0.2">
      <c r="A50" s="118" t="s">
        <v>523</v>
      </c>
      <c r="B50" s="259">
        <v>13213</v>
      </c>
      <c r="C50" s="259">
        <v>26597857</v>
      </c>
      <c r="D50" s="259">
        <v>1378636</v>
      </c>
      <c r="E50" s="259">
        <v>3238505</v>
      </c>
      <c r="F50" s="259">
        <v>3164454</v>
      </c>
      <c r="G50" s="262">
        <v>726502</v>
      </c>
    </row>
    <row r="51" spans="1:7" ht="11.1" customHeight="1" x14ac:dyDescent="0.2">
      <c r="A51" s="118" t="s">
        <v>524</v>
      </c>
      <c r="B51" s="259">
        <v>1617</v>
      </c>
      <c r="C51" s="259">
        <v>183688</v>
      </c>
      <c r="D51" s="259">
        <v>3356</v>
      </c>
      <c r="E51" s="259">
        <v>24663</v>
      </c>
      <c r="F51" s="259">
        <v>18670</v>
      </c>
      <c r="G51" s="262">
        <v>8748</v>
      </c>
    </row>
    <row r="52" spans="1:7" ht="11.1" customHeight="1" x14ac:dyDescent="0.2">
      <c r="A52" s="118" t="s">
        <v>561</v>
      </c>
      <c r="B52" s="259">
        <v>2408</v>
      </c>
      <c r="C52" s="259">
        <v>4531382</v>
      </c>
      <c r="D52" s="259">
        <v>50687</v>
      </c>
      <c r="E52" s="259">
        <v>192380</v>
      </c>
      <c r="F52" s="259">
        <v>204127</v>
      </c>
      <c r="G52" s="262">
        <v>23036</v>
      </c>
    </row>
    <row r="53" spans="1:7" ht="11.1" customHeight="1" x14ac:dyDescent="0.2">
      <c r="A53" s="118" t="s">
        <v>525</v>
      </c>
      <c r="B53" s="259">
        <v>1180</v>
      </c>
      <c r="C53" s="259">
        <v>1183487</v>
      </c>
      <c r="D53" s="259">
        <v>1150</v>
      </c>
      <c r="E53" s="259">
        <v>16545</v>
      </c>
      <c r="F53" s="259">
        <v>14063</v>
      </c>
      <c r="G53" s="262">
        <v>2851</v>
      </c>
    </row>
    <row r="54" spans="1:7" ht="11.1" customHeight="1" x14ac:dyDescent="0.2">
      <c r="A54" s="118" t="s">
        <v>526</v>
      </c>
      <c r="B54" s="259">
        <v>224</v>
      </c>
      <c r="C54" s="259">
        <v>974671</v>
      </c>
      <c r="D54" s="259">
        <v>5541</v>
      </c>
      <c r="E54" s="259">
        <v>30141</v>
      </c>
      <c r="F54" s="259">
        <v>37740</v>
      </c>
      <c r="G54" s="262">
        <v>-5056</v>
      </c>
    </row>
    <row r="55" spans="1:7" ht="11.1" customHeight="1" x14ac:dyDescent="0.2">
      <c r="A55" s="118" t="s">
        <v>527</v>
      </c>
      <c r="B55" s="259">
        <v>476</v>
      </c>
      <c r="C55" s="259">
        <v>411779</v>
      </c>
      <c r="D55" s="259">
        <v>29391</v>
      </c>
      <c r="E55" s="259">
        <v>61629</v>
      </c>
      <c r="F55" s="259">
        <v>72191</v>
      </c>
      <c r="G55" s="262">
        <v>17901</v>
      </c>
    </row>
  </sheetData>
  <hyperlinks>
    <hyperlink ref="A1" location="Inhalt!A16" display="Link zum Inhaltsverzeichnis" xr:uid="{00000000-0004-0000-0A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1">
    <tablePart r:id="rId3"/>
  </tablePart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1"/>
  <dimension ref="A1:L48"/>
  <sheetViews>
    <sheetView zoomScale="160" zoomScaleNormal="160" workbookViewId="0"/>
  </sheetViews>
  <sheetFormatPr baseColWidth="10" defaultRowHeight="11.45" customHeight="1" x14ac:dyDescent="0.2"/>
  <cols>
    <col min="1" max="1" width="39.7109375" style="29" customWidth="1"/>
    <col min="2" max="2" width="8.7109375" style="29" customWidth="1"/>
    <col min="3" max="5" width="10.7109375" style="29" customWidth="1"/>
    <col min="6" max="6" width="11.28515625" style="29" customWidth="1"/>
    <col min="7" max="7" width="2.7109375" style="29" customWidth="1"/>
    <col min="8" max="8" width="20.7109375" style="29" customWidth="1"/>
    <col min="9" max="9" width="25.42578125" style="29" customWidth="1"/>
    <col min="10" max="16384" width="11.42578125" style="29"/>
  </cols>
  <sheetData>
    <row r="1" spans="1:12" ht="12" customHeight="1" x14ac:dyDescent="0.2">
      <c r="A1" s="64" t="s">
        <v>110</v>
      </c>
    </row>
    <row r="2" spans="1:12" ht="30" customHeight="1" x14ac:dyDescent="0.2">
      <c r="A2" s="89" t="s">
        <v>60</v>
      </c>
    </row>
    <row r="3" spans="1:12" ht="30" customHeight="1" x14ac:dyDescent="0.2">
      <c r="A3" s="240" t="s">
        <v>575</v>
      </c>
    </row>
    <row r="4" spans="1:12" ht="72" customHeight="1" x14ac:dyDescent="0.2">
      <c r="A4" s="203" t="s">
        <v>25</v>
      </c>
      <c r="B4" s="204" t="s">
        <v>447</v>
      </c>
      <c r="C4" s="204" t="s">
        <v>448</v>
      </c>
      <c r="D4" s="204" t="s">
        <v>449</v>
      </c>
      <c r="E4" s="204" t="s">
        <v>450</v>
      </c>
      <c r="F4" s="167" t="s">
        <v>451</v>
      </c>
      <c r="H4" s="115"/>
    </row>
    <row r="5" spans="1:12" s="40" customFormat="1" ht="30" customHeight="1" x14ac:dyDescent="0.2">
      <c r="A5" s="92" t="s">
        <v>62</v>
      </c>
      <c r="B5" s="264">
        <v>819476</v>
      </c>
      <c r="C5" s="264">
        <v>31614335</v>
      </c>
      <c r="D5" s="264">
        <v>38579</v>
      </c>
      <c r="E5" s="264">
        <v>25762780</v>
      </c>
      <c r="F5" s="264">
        <v>4672152</v>
      </c>
      <c r="H5" s="264"/>
      <c r="I5" s="264"/>
      <c r="J5" s="264"/>
      <c r="K5" s="264"/>
      <c r="L5" s="264"/>
    </row>
    <row r="6" spans="1:12" ht="15" customHeight="1" x14ac:dyDescent="0.2">
      <c r="A6" s="91" t="s">
        <v>63</v>
      </c>
      <c r="B6" s="263">
        <v>261409</v>
      </c>
      <c r="C6" s="263">
        <v>5643698</v>
      </c>
      <c r="D6" s="263">
        <v>21590</v>
      </c>
      <c r="E6" s="263">
        <v>4680493</v>
      </c>
      <c r="F6" s="263">
        <v>692018</v>
      </c>
      <c r="H6" s="263"/>
      <c r="I6" s="263"/>
      <c r="J6" s="263"/>
      <c r="K6" s="263"/>
      <c r="L6" s="263"/>
    </row>
    <row r="7" spans="1:12" ht="11.45" customHeight="1" x14ac:dyDescent="0.2">
      <c r="A7" s="91" t="s">
        <v>64</v>
      </c>
      <c r="B7" s="263">
        <v>558067</v>
      </c>
      <c r="C7" s="263">
        <v>25970637</v>
      </c>
      <c r="D7" s="263">
        <v>46537</v>
      </c>
      <c r="E7" s="263">
        <v>21082287</v>
      </c>
      <c r="F7" s="263">
        <v>3980133</v>
      </c>
      <c r="H7" s="263"/>
      <c r="I7" s="263"/>
      <c r="J7" s="263"/>
      <c r="K7" s="263"/>
      <c r="L7" s="263"/>
    </row>
    <row r="8" spans="1:12" ht="15" customHeight="1" x14ac:dyDescent="0.2">
      <c r="A8" s="91" t="s">
        <v>65</v>
      </c>
      <c r="B8" s="263">
        <v>538730</v>
      </c>
      <c r="C8" s="263">
        <v>14990863</v>
      </c>
      <c r="D8" s="263">
        <v>27826</v>
      </c>
      <c r="E8" s="263">
        <v>12218878</v>
      </c>
      <c r="F8" s="263">
        <v>2148409</v>
      </c>
      <c r="H8" s="263"/>
      <c r="I8" s="263"/>
      <c r="J8" s="263"/>
      <c r="K8" s="263"/>
      <c r="L8" s="263"/>
    </row>
    <row r="9" spans="1:12" ht="11.45" customHeight="1" x14ac:dyDescent="0.2">
      <c r="A9" s="91" t="s">
        <v>66</v>
      </c>
      <c r="B9" s="263">
        <v>280746</v>
      </c>
      <c r="C9" s="263">
        <v>16623472</v>
      </c>
      <c r="D9" s="263">
        <v>59212</v>
      </c>
      <c r="E9" s="263">
        <v>13543902</v>
      </c>
      <c r="F9" s="263">
        <v>2523743</v>
      </c>
      <c r="H9" s="263"/>
      <c r="I9" s="263"/>
      <c r="J9" s="263"/>
      <c r="K9" s="263"/>
      <c r="L9" s="263"/>
    </row>
    <row r="10" spans="1:12" ht="11.45" customHeight="1" x14ac:dyDescent="0.2">
      <c r="A10" s="91" t="s">
        <v>67</v>
      </c>
      <c r="B10" s="263"/>
      <c r="C10" s="263"/>
      <c r="D10" s="263"/>
      <c r="E10" s="263"/>
      <c r="F10" s="263"/>
      <c r="H10" s="263"/>
      <c r="I10" s="263"/>
      <c r="J10" s="263"/>
      <c r="K10" s="263"/>
      <c r="L10" s="263"/>
    </row>
    <row r="11" spans="1:12" ht="11.45" customHeight="1" x14ac:dyDescent="0.2">
      <c r="A11" s="91" t="s">
        <v>528</v>
      </c>
      <c r="B11" s="263">
        <v>61893</v>
      </c>
      <c r="C11" s="263">
        <v>1832179</v>
      </c>
      <c r="D11" s="263">
        <v>29602</v>
      </c>
      <c r="E11" s="263">
        <v>1509080</v>
      </c>
      <c r="F11" s="263">
        <v>222810</v>
      </c>
      <c r="H11" s="263"/>
      <c r="I11" s="263"/>
      <c r="J11" s="263"/>
      <c r="K11" s="263"/>
      <c r="L11" s="263"/>
    </row>
    <row r="12" spans="1:12" ht="11.45" customHeight="1" x14ac:dyDescent="0.2">
      <c r="A12" s="91" t="s">
        <v>529</v>
      </c>
      <c r="B12" s="263">
        <v>218853</v>
      </c>
      <c r="C12" s="263">
        <v>14791293</v>
      </c>
      <c r="D12" s="263">
        <v>67586</v>
      </c>
      <c r="E12" s="263">
        <v>12034822</v>
      </c>
      <c r="F12" s="263">
        <v>2300933</v>
      </c>
      <c r="H12" s="263"/>
      <c r="I12" s="263"/>
      <c r="J12" s="263"/>
      <c r="K12" s="263"/>
      <c r="L12" s="263"/>
    </row>
    <row r="13" spans="1:12" ht="20.100000000000001" customHeight="1" x14ac:dyDescent="0.2">
      <c r="A13" s="92" t="s">
        <v>61</v>
      </c>
      <c r="B13" s="265"/>
      <c r="C13" s="265"/>
      <c r="D13" s="265"/>
      <c r="E13" s="265"/>
      <c r="F13" s="265"/>
      <c r="H13" s="265"/>
      <c r="I13" s="265"/>
      <c r="J13" s="265"/>
      <c r="K13" s="265"/>
      <c r="L13" s="265"/>
    </row>
    <row r="14" spans="1:12" ht="11.45" customHeight="1" x14ac:dyDescent="0.2">
      <c r="A14" s="91" t="s">
        <v>342</v>
      </c>
      <c r="B14" s="263">
        <v>68310</v>
      </c>
      <c r="C14" s="263">
        <v>115702</v>
      </c>
      <c r="D14" s="263">
        <v>1693.7783633435806</v>
      </c>
      <c r="E14" s="263">
        <v>77752</v>
      </c>
      <c r="F14" s="263">
        <v>2996</v>
      </c>
      <c r="H14" s="257"/>
      <c r="I14" s="257"/>
      <c r="J14" s="263"/>
      <c r="K14" s="257"/>
      <c r="L14" s="257"/>
    </row>
    <row r="15" spans="1:12" ht="11.45" customHeight="1" x14ac:dyDescent="0.2">
      <c r="A15" s="94" t="s">
        <v>343</v>
      </c>
      <c r="B15" s="263">
        <v>37173</v>
      </c>
      <c r="C15" s="263">
        <v>281870</v>
      </c>
      <c r="D15" s="263">
        <v>7582.6540768837594</v>
      </c>
      <c r="E15" s="263">
        <v>211429</v>
      </c>
      <c r="F15" s="263">
        <v>6550</v>
      </c>
      <c r="H15" s="257"/>
      <c r="I15" s="257"/>
      <c r="J15" s="263"/>
      <c r="K15" s="257"/>
      <c r="L15" s="257"/>
    </row>
    <row r="16" spans="1:12" ht="11.45" customHeight="1" x14ac:dyDescent="0.2">
      <c r="A16" s="94" t="s">
        <v>344</v>
      </c>
      <c r="B16" s="263">
        <v>57904</v>
      </c>
      <c r="C16" s="263">
        <v>741233</v>
      </c>
      <c r="D16" s="263">
        <v>12801.06728378005</v>
      </c>
      <c r="E16" s="263">
        <v>573739</v>
      </c>
      <c r="F16" s="263">
        <v>15813</v>
      </c>
      <c r="H16" s="257"/>
      <c r="I16" s="257"/>
      <c r="J16" s="263"/>
      <c r="K16" s="257"/>
      <c r="L16" s="257"/>
    </row>
    <row r="17" spans="1:12" ht="11.45" customHeight="1" x14ac:dyDescent="0.2">
      <c r="A17" s="94" t="s">
        <v>345</v>
      </c>
      <c r="B17" s="263">
        <v>100223</v>
      </c>
      <c r="C17" s="263">
        <v>1754974</v>
      </c>
      <c r="D17" s="263">
        <v>17510.691158716065</v>
      </c>
      <c r="E17" s="263">
        <v>1359126</v>
      </c>
      <c r="F17" s="263">
        <v>69734</v>
      </c>
      <c r="H17" s="257"/>
      <c r="I17" s="257"/>
      <c r="J17" s="263"/>
      <c r="K17" s="257"/>
      <c r="L17" s="257"/>
    </row>
    <row r="18" spans="1:12" ht="11.45" customHeight="1" x14ac:dyDescent="0.2">
      <c r="A18" s="94" t="s">
        <v>346</v>
      </c>
      <c r="B18" s="263">
        <v>93400</v>
      </c>
      <c r="C18" s="263">
        <v>2100656</v>
      </c>
      <c r="D18" s="263">
        <v>22490.963597430407</v>
      </c>
      <c r="E18" s="263">
        <v>1659135</v>
      </c>
      <c r="F18" s="263">
        <v>133048</v>
      </c>
      <c r="H18" s="257"/>
      <c r="I18" s="257"/>
      <c r="J18" s="263"/>
      <c r="K18" s="257"/>
      <c r="L18" s="257"/>
    </row>
    <row r="19" spans="1:12" ht="11.45" customHeight="1" x14ac:dyDescent="0.2">
      <c r="A19" s="94" t="s">
        <v>347</v>
      </c>
      <c r="B19" s="263">
        <v>89971</v>
      </c>
      <c r="C19" s="263">
        <v>2469011</v>
      </c>
      <c r="D19" s="263">
        <v>27442.298073823789</v>
      </c>
      <c r="E19" s="263">
        <v>1967143</v>
      </c>
      <c r="F19" s="263">
        <v>182430</v>
      </c>
      <c r="H19" s="257"/>
      <c r="I19" s="257"/>
      <c r="J19" s="263"/>
      <c r="K19" s="257"/>
      <c r="L19" s="257"/>
    </row>
    <row r="20" spans="1:12" ht="11.45" customHeight="1" x14ac:dyDescent="0.2">
      <c r="A20" s="94" t="s">
        <v>348</v>
      </c>
      <c r="B20" s="263">
        <v>72406</v>
      </c>
      <c r="C20" s="263">
        <v>2343895</v>
      </c>
      <c r="D20" s="263">
        <v>32371.557605723283</v>
      </c>
      <c r="E20" s="263">
        <v>1881917</v>
      </c>
      <c r="F20" s="263">
        <v>214730</v>
      </c>
      <c r="H20" s="257"/>
      <c r="I20" s="257"/>
      <c r="J20" s="263"/>
      <c r="K20" s="257"/>
      <c r="L20" s="257"/>
    </row>
    <row r="21" spans="1:12" ht="11.45" customHeight="1" x14ac:dyDescent="0.2">
      <c r="A21" s="94" t="s">
        <v>349</v>
      </c>
      <c r="B21" s="263">
        <v>130201</v>
      </c>
      <c r="C21" s="263">
        <v>5404881</v>
      </c>
      <c r="D21" s="263">
        <v>41511.824025929141</v>
      </c>
      <c r="E21" s="263">
        <v>4358959</v>
      </c>
      <c r="F21" s="263">
        <v>649678</v>
      </c>
      <c r="H21" s="257"/>
      <c r="I21" s="257"/>
      <c r="J21" s="263"/>
      <c r="K21" s="257"/>
      <c r="L21" s="257"/>
    </row>
    <row r="22" spans="1:12" ht="11.45" customHeight="1" x14ac:dyDescent="0.2">
      <c r="A22" s="94" t="s">
        <v>350</v>
      </c>
      <c r="B22" s="263">
        <v>146624</v>
      </c>
      <c r="C22" s="263">
        <v>10665409</v>
      </c>
      <c r="D22" s="263">
        <v>72739.858413356618</v>
      </c>
      <c r="E22" s="263">
        <v>8613578</v>
      </c>
      <c r="F22" s="263">
        <v>1737443</v>
      </c>
      <c r="H22" s="257"/>
      <c r="I22" s="257"/>
      <c r="J22" s="263"/>
      <c r="K22" s="257"/>
      <c r="L22" s="257"/>
    </row>
    <row r="23" spans="1:12" ht="11.45" customHeight="1" x14ac:dyDescent="0.2">
      <c r="A23" s="94" t="s">
        <v>351</v>
      </c>
      <c r="B23" s="263">
        <v>17948</v>
      </c>
      <c r="C23" s="263">
        <v>2942050</v>
      </c>
      <c r="D23" s="263">
        <v>163920.77111655896</v>
      </c>
      <c r="E23" s="263">
        <v>2462469</v>
      </c>
      <c r="F23" s="263">
        <v>738867</v>
      </c>
      <c r="H23" s="257"/>
      <c r="I23" s="257"/>
      <c r="J23" s="263"/>
      <c r="K23" s="257"/>
      <c r="L23" s="257"/>
    </row>
    <row r="24" spans="1:12" ht="11.45" customHeight="1" x14ac:dyDescent="0.2">
      <c r="A24" s="94" t="s">
        <v>336</v>
      </c>
      <c r="B24" s="263">
        <v>3949</v>
      </c>
      <c r="C24" s="263">
        <v>1324235</v>
      </c>
      <c r="D24" s="263">
        <v>335334.26183844008</v>
      </c>
      <c r="E24" s="263">
        <v>1188606</v>
      </c>
      <c r="F24" s="263">
        <v>406657</v>
      </c>
      <c r="H24" s="257"/>
      <c r="I24" s="257"/>
      <c r="J24" s="263"/>
      <c r="K24" s="257"/>
      <c r="L24" s="257"/>
    </row>
    <row r="25" spans="1:12" ht="11.45" customHeight="1" x14ac:dyDescent="0.2">
      <c r="A25" s="94" t="s">
        <v>352</v>
      </c>
      <c r="B25" s="263">
        <v>1039</v>
      </c>
      <c r="C25" s="263">
        <v>689321</v>
      </c>
      <c r="D25" s="263">
        <v>663446.58325312799</v>
      </c>
      <c r="E25" s="263">
        <v>645110</v>
      </c>
      <c r="F25" s="263">
        <v>235011</v>
      </c>
      <c r="H25" s="257"/>
      <c r="I25" s="257"/>
      <c r="J25" s="263"/>
      <c r="K25" s="257"/>
      <c r="L25" s="257"/>
    </row>
    <row r="26" spans="1:12" ht="11.45" customHeight="1" x14ac:dyDescent="0.2">
      <c r="A26" s="91" t="s">
        <v>237</v>
      </c>
      <c r="B26" s="263">
        <v>328</v>
      </c>
      <c r="C26" s="263">
        <v>781096</v>
      </c>
      <c r="D26" s="263">
        <v>2381390.2439024393</v>
      </c>
      <c r="E26" s="263">
        <v>763818</v>
      </c>
      <c r="F26" s="263">
        <v>279194</v>
      </c>
      <c r="H26" s="257"/>
      <c r="I26" s="257"/>
      <c r="J26" s="263"/>
      <c r="K26" s="257"/>
      <c r="L26" s="257"/>
    </row>
    <row r="27" spans="1:12" ht="20.100000000000001" customHeight="1" x14ac:dyDescent="0.2">
      <c r="A27" s="92" t="s">
        <v>68</v>
      </c>
      <c r="B27" s="266"/>
      <c r="C27" s="267"/>
      <c r="D27" s="267"/>
      <c r="E27" s="267"/>
      <c r="F27" s="267"/>
      <c r="H27" s="266"/>
      <c r="I27" s="267"/>
      <c r="J27" s="267"/>
      <c r="K27" s="267"/>
      <c r="L27" s="267"/>
    </row>
    <row r="28" spans="1:12" ht="11.45" customHeight="1" x14ac:dyDescent="0.2">
      <c r="A28" s="91" t="s">
        <v>230</v>
      </c>
      <c r="B28" s="263">
        <v>1338</v>
      </c>
      <c r="C28" s="263">
        <v>260909</v>
      </c>
      <c r="D28" s="263">
        <v>194999</v>
      </c>
      <c r="E28" s="263">
        <v>229733</v>
      </c>
      <c r="F28" s="263">
        <v>75872</v>
      </c>
      <c r="H28" s="263"/>
      <c r="I28" s="263"/>
      <c r="J28" s="263"/>
      <c r="K28" s="263"/>
      <c r="L28" s="263"/>
    </row>
    <row r="29" spans="1:12" ht="11.45" customHeight="1" x14ac:dyDescent="0.2">
      <c r="A29" s="91" t="s">
        <v>231</v>
      </c>
      <c r="B29" s="263">
        <v>30532</v>
      </c>
      <c r="C29" s="263">
        <v>3013172</v>
      </c>
      <c r="D29" s="263">
        <v>98689</v>
      </c>
      <c r="E29" s="263">
        <v>2663458</v>
      </c>
      <c r="F29" s="263">
        <v>638360</v>
      </c>
      <c r="H29" s="263"/>
      <c r="I29" s="263"/>
      <c r="J29" s="263"/>
      <c r="K29" s="263"/>
      <c r="L29" s="263"/>
    </row>
    <row r="30" spans="1:12" ht="11.45" customHeight="1" x14ac:dyDescent="0.2">
      <c r="A30" s="91" t="s">
        <v>232</v>
      </c>
      <c r="B30" s="263">
        <v>11393</v>
      </c>
      <c r="C30" s="263">
        <v>1562015</v>
      </c>
      <c r="D30" s="263">
        <v>137103</v>
      </c>
      <c r="E30" s="263">
        <v>1321488</v>
      </c>
      <c r="F30" s="263">
        <v>436331</v>
      </c>
      <c r="H30" s="263"/>
      <c r="I30" s="263"/>
      <c r="J30" s="263"/>
      <c r="K30" s="263"/>
      <c r="L30" s="263"/>
    </row>
    <row r="31" spans="1:12" ht="11.45" customHeight="1" x14ac:dyDescent="0.2">
      <c r="A31" s="91" t="s">
        <v>233</v>
      </c>
      <c r="B31" s="263">
        <v>613060</v>
      </c>
      <c r="C31" s="263">
        <v>22828741</v>
      </c>
      <c r="D31" s="263">
        <v>37237</v>
      </c>
      <c r="E31" s="263">
        <v>18444920</v>
      </c>
      <c r="F31" s="263">
        <v>3297912</v>
      </c>
      <c r="H31" s="263"/>
      <c r="I31" s="263"/>
      <c r="J31" s="263"/>
      <c r="K31" s="263"/>
      <c r="L31" s="263"/>
    </row>
    <row r="32" spans="1:12" ht="11.45" customHeight="1" x14ac:dyDescent="0.2">
      <c r="A32" s="91" t="s">
        <v>234</v>
      </c>
      <c r="B32" s="263">
        <v>709</v>
      </c>
      <c r="C32" s="263">
        <v>33864</v>
      </c>
      <c r="D32" s="263">
        <v>47763</v>
      </c>
      <c r="E32" s="263">
        <v>28242</v>
      </c>
      <c r="F32" s="263">
        <v>10501</v>
      </c>
      <c r="H32" s="263"/>
      <c r="I32" s="263"/>
      <c r="J32" s="263"/>
      <c r="K32" s="263"/>
      <c r="L32" s="263"/>
    </row>
    <row r="33" spans="1:12" ht="11.45" customHeight="1" x14ac:dyDescent="0.2">
      <c r="A33" s="91" t="s">
        <v>235</v>
      </c>
      <c r="B33" s="263">
        <v>4717</v>
      </c>
      <c r="C33" s="263">
        <v>254957</v>
      </c>
      <c r="D33" s="263">
        <v>54051</v>
      </c>
      <c r="E33" s="263">
        <v>216523</v>
      </c>
      <c r="F33" s="263">
        <v>60345</v>
      </c>
      <c r="H33" s="263"/>
      <c r="I33" s="263"/>
      <c r="J33" s="263"/>
      <c r="K33" s="263"/>
      <c r="L33" s="263"/>
    </row>
    <row r="34" spans="1:12" ht="11.45" customHeight="1" x14ac:dyDescent="0.2">
      <c r="A34" s="91" t="s">
        <v>236</v>
      </c>
      <c r="B34" s="263">
        <v>157727</v>
      </c>
      <c r="C34" s="263">
        <v>3663907</v>
      </c>
      <c r="D34" s="263">
        <v>23229</v>
      </c>
      <c r="E34" s="263">
        <v>2858416</v>
      </c>
      <c r="F34" s="263">
        <v>152830</v>
      </c>
      <c r="H34" s="263"/>
      <c r="I34" s="263"/>
      <c r="J34" s="263"/>
      <c r="K34" s="263"/>
      <c r="L34" s="263"/>
    </row>
    <row r="35" spans="1:12" s="40" customFormat="1" ht="30" customHeight="1" x14ac:dyDescent="0.2">
      <c r="A35" s="92" t="s">
        <v>555</v>
      </c>
      <c r="B35" s="264">
        <v>2718</v>
      </c>
      <c r="C35" s="264">
        <v>-39748</v>
      </c>
      <c r="D35" s="264">
        <v>-14624</v>
      </c>
      <c r="E35" s="264">
        <v>-11040</v>
      </c>
      <c r="F35" s="264">
        <v>294</v>
      </c>
      <c r="H35" s="264"/>
      <c r="I35" s="264"/>
      <c r="J35" s="264"/>
      <c r="K35" s="264"/>
      <c r="L35" s="264"/>
    </row>
    <row r="36" spans="1:12" s="40" customFormat="1" ht="20.100000000000001" customHeight="1" x14ac:dyDescent="0.2">
      <c r="A36" s="92" t="s">
        <v>76</v>
      </c>
      <c r="B36" s="264">
        <v>1016</v>
      </c>
      <c r="C36" s="264">
        <v>19931</v>
      </c>
      <c r="D36" s="264">
        <v>19617</v>
      </c>
      <c r="E36" s="264">
        <v>18044</v>
      </c>
      <c r="F36" s="264">
        <v>4966</v>
      </c>
      <c r="H36" s="264"/>
      <c r="I36" s="264"/>
      <c r="J36" s="264"/>
      <c r="K36" s="264"/>
      <c r="L36" s="264"/>
    </row>
    <row r="37" spans="1:12" ht="11.45" customHeight="1" x14ac:dyDescent="0.2">
      <c r="H37" s="293"/>
      <c r="I37" s="219"/>
      <c r="J37" s="219"/>
      <c r="K37" s="219"/>
      <c r="L37" s="219"/>
    </row>
    <row r="38" spans="1:12" ht="11.45" customHeight="1" x14ac:dyDescent="0.2">
      <c r="A38" s="108" t="s">
        <v>173</v>
      </c>
      <c r="B38" s="77"/>
      <c r="H38" s="86" t="s">
        <v>576</v>
      </c>
    </row>
    <row r="39" spans="1:12" ht="11.45" customHeight="1" x14ac:dyDescent="0.2">
      <c r="H39" s="29" t="s">
        <v>182</v>
      </c>
      <c r="I39" s="29" t="s">
        <v>165</v>
      </c>
    </row>
    <row r="40" spans="1:12" ht="11.45" customHeight="1" x14ac:dyDescent="0.2">
      <c r="H40" s="29" t="s">
        <v>69</v>
      </c>
      <c r="I40" s="152">
        <f t="shared" ref="I40:I46" si="0">B28*100/$B$5</f>
        <v>0.16327506845838072</v>
      </c>
      <c r="K40" s="152"/>
    </row>
    <row r="41" spans="1:12" ht="11.45" customHeight="1" x14ac:dyDescent="0.2">
      <c r="H41" s="29" t="s">
        <v>70</v>
      </c>
      <c r="I41" s="152">
        <f t="shared" si="0"/>
        <v>3.725795508349238</v>
      </c>
      <c r="K41" s="152"/>
    </row>
    <row r="42" spans="1:12" ht="11.45" customHeight="1" x14ac:dyDescent="0.2">
      <c r="H42" s="29" t="s">
        <v>71</v>
      </c>
      <c r="I42" s="152">
        <f t="shared" si="0"/>
        <v>1.3902786658791715</v>
      </c>
      <c r="K42" s="152"/>
    </row>
    <row r="43" spans="1:12" ht="11.45" customHeight="1" x14ac:dyDescent="0.2">
      <c r="H43" s="29" t="s">
        <v>72</v>
      </c>
      <c r="I43" s="152">
        <f t="shared" si="0"/>
        <v>74.811220828919943</v>
      </c>
      <c r="K43" s="152"/>
    </row>
    <row r="44" spans="1:12" ht="11.45" customHeight="1" x14ac:dyDescent="0.2">
      <c r="H44" s="29" t="s">
        <v>73</v>
      </c>
      <c r="I44" s="152">
        <f t="shared" si="0"/>
        <v>8.6518702195061234E-2</v>
      </c>
      <c r="K44" s="152"/>
    </row>
    <row r="45" spans="1:12" ht="11.45" customHeight="1" x14ac:dyDescent="0.2">
      <c r="H45" s="29" t="s">
        <v>74</v>
      </c>
      <c r="I45" s="152">
        <f t="shared" si="0"/>
        <v>0.57561173237532282</v>
      </c>
      <c r="K45" s="152"/>
    </row>
    <row r="46" spans="1:12" ht="11.45" customHeight="1" x14ac:dyDescent="0.2">
      <c r="H46" s="29" t="s">
        <v>75</v>
      </c>
      <c r="I46" s="152">
        <f t="shared" si="0"/>
        <v>19.247299493822883</v>
      </c>
      <c r="K46" s="152"/>
    </row>
    <row r="48" spans="1:12" ht="11.45" customHeight="1" x14ac:dyDescent="0.2">
      <c r="I48" s="168"/>
    </row>
  </sheetData>
  <hyperlinks>
    <hyperlink ref="A1" location="Inhalt!A18" display="Link zum Inhaltsverzeichnis" xr:uid="{00000000-0004-0000-0B00-000000000000}"/>
    <hyperlink ref="A38" location="_GrafikDaten_9.7" display="Grafik 9.7" xr:uid="{00000000-0004-0000-0B00-000001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drawing r:id="rId2"/>
  <legacyDrawing r:id="rId3"/>
  <tableParts count="2">
    <tablePart r:id="rId4"/>
    <tablePart r:id="rId5"/>
  </tablePart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K20"/>
  <sheetViews>
    <sheetView zoomScale="160" zoomScaleNormal="160" workbookViewId="0"/>
  </sheetViews>
  <sheetFormatPr baseColWidth="10" defaultRowHeight="11.45" customHeight="1" x14ac:dyDescent="0.2"/>
  <cols>
    <col min="1" max="1" width="11.85546875" style="31" customWidth="1"/>
    <col min="2" max="2" width="7.7109375" style="29" customWidth="1"/>
    <col min="3" max="3" width="9.28515625" style="29" customWidth="1"/>
    <col min="4" max="4" width="8.7109375" style="29" customWidth="1"/>
    <col min="5" max="8" width="9.28515625" style="29" customWidth="1"/>
    <col min="9" max="10" width="8.7109375" style="29" customWidth="1"/>
    <col min="11" max="11" width="2.7109375" style="29" customWidth="1"/>
    <col min="12" max="16384" width="11.42578125" style="29"/>
  </cols>
  <sheetData>
    <row r="1" spans="1:11" ht="12" customHeight="1" x14ac:dyDescent="0.2">
      <c r="A1" s="64" t="s">
        <v>110</v>
      </c>
    </row>
    <row r="2" spans="1:11" ht="30" customHeight="1" x14ac:dyDescent="0.2">
      <c r="A2" s="89" t="s">
        <v>77</v>
      </c>
    </row>
    <row r="3" spans="1:11" ht="30" customHeight="1" x14ac:dyDescent="0.2">
      <c r="A3" s="240" t="s">
        <v>577</v>
      </c>
    </row>
    <row r="4" spans="1:11" s="103" customFormat="1" ht="72" customHeight="1" x14ac:dyDescent="0.2">
      <c r="A4" s="203" t="s">
        <v>25</v>
      </c>
      <c r="B4" s="204" t="s">
        <v>41</v>
      </c>
      <c r="C4" s="153" t="s">
        <v>557</v>
      </c>
      <c r="D4" s="179" t="s">
        <v>452</v>
      </c>
      <c r="E4" s="180" t="s">
        <v>453</v>
      </c>
      <c r="F4" s="180" t="s">
        <v>454</v>
      </c>
      <c r="G4" s="180" t="s">
        <v>455</v>
      </c>
      <c r="H4" s="180" t="s">
        <v>456</v>
      </c>
      <c r="I4" s="180" t="s">
        <v>457</v>
      </c>
      <c r="J4" s="181" t="s">
        <v>458</v>
      </c>
    </row>
    <row r="5" spans="1:11" ht="30" customHeight="1" x14ac:dyDescent="0.2">
      <c r="A5" s="124" t="s">
        <v>238</v>
      </c>
      <c r="B5" s="128" t="s">
        <v>43</v>
      </c>
      <c r="C5" s="247">
        <v>3964</v>
      </c>
      <c r="D5" s="247">
        <v>56</v>
      </c>
      <c r="E5" s="247">
        <v>63</v>
      </c>
      <c r="F5" s="247">
        <v>193</v>
      </c>
      <c r="G5" s="247">
        <v>207</v>
      </c>
      <c r="H5" s="247">
        <v>290</v>
      </c>
      <c r="I5" s="247">
        <v>529</v>
      </c>
      <c r="J5" s="247">
        <v>2626</v>
      </c>
      <c r="K5" s="120"/>
    </row>
    <row r="6" spans="1:11" ht="11.45" customHeight="1" x14ac:dyDescent="0.2">
      <c r="A6" s="76" t="s">
        <v>246</v>
      </c>
      <c r="B6" s="129" t="s">
        <v>332</v>
      </c>
      <c r="C6" s="247">
        <v>-203950</v>
      </c>
      <c r="D6" s="247">
        <v>-111962</v>
      </c>
      <c r="E6" s="247">
        <v>-21823</v>
      </c>
      <c r="F6" s="247">
        <v>-29016</v>
      </c>
      <c r="G6" s="247">
        <v>-14744</v>
      </c>
      <c r="H6" s="247">
        <v>-10072</v>
      </c>
      <c r="I6" s="247">
        <v>-8612</v>
      </c>
      <c r="J6" s="247">
        <v>-7722</v>
      </c>
      <c r="K6" s="120"/>
    </row>
    <row r="7" spans="1:11" ht="20.100000000000001" customHeight="1" x14ac:dyDescent="0.2">
      <c r="A7" s="125" t="s">
        <v>78</v>
      </c>
      <c r="B7" s="123"/>
      <c r="C7" s="242"/>
      <c r="D7" s="242"/>
      <c r="E7" s="242"/>
      <c r="F7" s="242"/>
      <c r="G7" s="242"/>
      <c r="H7" s="242"/>
      <c r="I7" s="242"/>
      <c r="J7" s="242"/>
      <c r="K7" s="120"/>
    </row>
    <row r="8" spans="1:11" ht="27.95" customHeight="1" x14ac:dyDescent="0.2">
      <c r="A8" s="119" t="s">
        <v>239</v>
      </c>
      <c r="B8" s="123" t="s">
        <v>43</v>
      </c>
      <c r="C8" s="242">
        <v>251</v>
      </c>
      <c r="D8" s="242">
        <v>6</v>
      </c>
      <c r="E8" s="242">
        <v>10</v>
      </c>
      <c r="F8" s="242">
        <v>26</v>
      </c>
      <c r="G8" s="242">
        <v>24</v>
      </c>
      <c r="H8" s="242">
        <v>33</v>
      </c>
      <c r="I8" s="242">
        <v>36</v>
      </c>
      <c r="J8" s="242">
        <v>116</v>
      </c>
      <c r="K8" s="120"/>
    </row>
    <row r="9" spans="1:11" ht="11.45" customHeight="1" x14ac:dyDescent="0.2">
      <c r="A9" s="76" t="s">
        <v>239</v>
      </c>
      <c r="B9" s="123" t="s">
        <v>332</v>
      </c>
      <c r="C9" s="242">
        <v>-15813</v>
      </c>
      <c r="D9" s="242">
        <v>-4559</v>
      </c>
      <c r="E9" s="242">
        <v>-3569</v>
      </c>
      <c r="F9" s="242">
        <v>-3841</v>
      </c>
      <c r="G9" s="242">
        <v>-1763</v>
      </c>
      <c r="H9" s="242">
        <v>-1112</v>
      </c>
      <c r="I9" s="242">
        <v>-582</v>
      </c>
      <c r="J9" s="242">
        <v>-388</v>
      </c>
      <c r="K9" s="120"/>
    </row>
    <row r="10" spans="1:11" ht="27.95" customHeight="1" x14ac:dyDescent="0.2">
      <c r="A10" s="119" t="s">
        <v>240</v>
      </c>
      <c r="B10" s="123" t="s">
        <v>43</v>
      </c>
      <c r="C10" s="242">
        <v>2133</v>
      </c>
      <c r="D10" s="242">
        <v>47</v>
      </c>
      <c r="E10" s="242">
        <v>46</v>
      </c>
      <c r="F10" s="242">
        <v>133</v>
      </c>
      <c r="G10" s="242">
        <v>137</v>
      </c>
      <c r="H10" s="242">
        <v>177</v>
      </c>
      <c r="I10" s="242">
        <v>271</v>
      </c>
      <c r="J10" s="242">
        <v>1322</v>
      </c>
      <c r="K10" s="120"/>
    </row>
    <row r="11" spans="1:11" ht="11.45" customHeight="1" x14ac:dyDescent="0.2">
      <c r="A11" s="76" t="s">
        <v>247</v>
      </c>
      <c r="B11" s="123" t="s">
        <v>332</v>
      </c>
      <c r="C11" s="242">
        <v>-162726</v>
      </c>
      <c r="D11" s="242">
        <v>-105305</v>
      </c>
      <c r="E11" s="242">
        <v>-14682</v>
      </c>
      <c r="F11" s="242">
        <v>-19430</v>
      </c>
      <c r="G11" s="242">
        <v>-9314</v>
      </c>
      <c r="H11" s="242">
        <v>-6022</v>
      </c>
      <c r="I11" s="242">
        <v>-4255</v>
      </c>
      <c r="J11" s="242">
        <v>-3717</v>
      </c>
      <c r="K11" s="120"/>
    </row>
    <row r="12" spans="1:11" ht="27.95" customHeight="1" x14ac:dyDescent="0.2">
      <c r="A12" s="119" t="s">
        <v>241</v>
      </c>
      <c r="B12" s="123" t="s">
        <v>43</v>
      </c>
      <c r="C12" s="242">
        <v>124</v>
      </c>
      <c r="D12" s="242" t="s">
        <v>556</v>
      </c>
      <c r="E12" s="242">
        <v>6</v>
      </c>
      <c r="F12" s="242" t="s">
        <v>556</v>
      </c>
      <c r="G12" s="242">
        <v>12</v>
      </c>
      <c r="H12" s="242">
        <v>11</v>
      </c>
      <c r="I12" s="242">
        <v>18</v>
      </c>
      <c r="J12" s="242">
        <v>67</v>
      </c>
      <c r="K12" s="120"/>
    </row>
    <row r="13" spans="1:11" ht="11.45" customHeight="1" x14ac:dyDescent="0.2">
      <c r="A13" s="76" t="s">
        <v>241</v>
      </c>
      <c r="B13" s="123" t="s">
        <v>332</v>
      </c>
      <c r="C13" s="242">
        <v>-5833</v>
      </c>
      <c r="D13" s="242" t="s">
        <v>604</v>
      </c>
      <c r="E13" s="242">
        <v>-1710</v>
      </c>
      <c r="F13" s="242" t="s">
        <v>556</v>
      </c>
      <c r="G13" s="242">
        <v>-964</v>
      </c>
      <c r="H13" s="242">
        <v>-415</v>
      </c>
      <c r="I13" s="242">
        <v>-296</v>
      </c>
      <c r="J13" s="242">
        <v>-181</v>
      </c>
      <c r="K13" s="120"/>
    </row>
    <row r="14" spans="1:11" ht="27.95" customHeight="1" x14ac:dyDescent="0.2">
      <c r="A14" s="119" t="s">
        <v>242</v>
      </c>
      <c r="B14" s="123" t="s">
        <v>43</v>
      </c>
      <c r="C14" s="242">
        <v>36</v>
      </c>
      <c r="D14" s="242" t="s">
        <v>274</v>
      </c>
      <c r="E14" s="242" t="s">
        <v>24</v>
      </c>
      <c r="F14" s="242" t="s">
        <v>556</v>
      </c>
      <c r="G14" s="242" t="s">
        <v>556</v>
      </c>
      <c r="H14" s="242" t="s">
        <v>556</v>
      </c>
      <c r="I14" s="242">
        <v>10</v>
      </c>
      <c r="J14" s="242">
        <v>21</v>
      </c>
      <c r="K14" s="120"/>
    </row>
    <row r="15" spans="1:11" ht="11.45" customHeight="1" x14ac:dyDescent="0.2">
      <c r="A15" s="76" t="s">
        <v>242</v>
      </c>
      <c r="B15" s="123" t="s">
        <v>332</v>
      </c>
      <c r="C15" s="242">
        <v>22</v>
      </c>
      <c r="D15" s="242" t="s">
        <v>274</v>
      </c>
      <c r="E15" s="242" t="s">
        <v>24</v>
      </c>
      <c r="F15" s="242" t="s">
        <v>556</v>
      </c>
      <c r="G15" s="242" t="s">
        <v>556</v>
      </c>
      <c r="H15" s="242" t="s">
        <v>556</v>
      </c>
      <c r="I15" s="242">
        <v>11</v>
      </c>
      <c r="J15" s="242">
        <v>10</v>
      </c>
      <c r="K15" s="120"/>
    </row>
    <row r="16" spans="1:11" ht="27.95" customHeight="1" x14ac:dyDescent="0.2">
      <c r="A16" s="119" t="s">
        <v>243</v>
      </c>
      <c r="B16" s="123" t="s">
        <v>43</v>
      </c>
      <c r="C16" s="242">
        <v>1510</v>
      </c>
      <c r="D16" s="242" t="s">
        <v>556</v>
      </c>
      <c r="E16" s="242">
        <v>5</v>
      </c>
      <c r="F16" s="242" t="s">
        <v>556</v>
      </c>
      <c r="G16" s="242">
        <v>41</v>
      </c>
      <c r="H16" s="242">
        <v>74</v>
      </c>
      <c r="I16" s="242" t="s">
        <v>556</v>
      </c>
      <c r="J16" s="242">
        <v>1148</v>
      </c>
      <c r="K16" s="120"/>
    </row>
    <row r="17" spans="1:11" ht="11.45" customHeight="1" x14ac:dyDescent="0.2">
      <c r="A17" s="76" t="s">
        <v>243</v>
      </c>
      <c r="B17" s="123" t="s">
        <v>332</v>
      </c>
      <c r="C17" s="242">
        <v>-19483</v>
      </c>
      <c r="D17" s="242">
        <v>-1474</v>
      </c>
      <c r="E17" s="242">
        <v>-1862</v>
      </c>
      <c r="F17" s="242" t="s">
        <v>556</v>
      </c>
      <c r="G17" s="242">
        <v>-2646</v>
      </c>
      <c r="H17" s="242">
        <v>-2487</v>
      </c>
      <c r="I17" s="242" t="s">
        <v>556</v>
      </c>
      <c r="J17" s="242">
        <v>-3424</v>
      </c>
      <c r="K17" s="120"/>
    </row>
    <row r="18" spans="1:11" ht="27.95" customHeight="1" x14ac:dyDescent="0.2">
      <c r="A18" s="119" t="s">
        <v>244</v>
      </c>
      <c r="B18" s="123" t="s">
        <v>43</v>
      </c>
      <c r="C18" s="242">
        <v>13</v>
      </c>
      <c r="D18" s="242" t="s">
        <v>24</v>
      </c>
      <c r="E18" s="242" t="s">
        <v>24</v>
      </c>
      <c r="F18" s="242" t="s">
        <v>274</v>
      </c>
      <c r="G18" s="242" t="s">
        <v>556</v>
      </c>
      <c r="H18" s="242" t="s">
        <v>556</v>
      </c>
      <c r="I18" s="242" t="s">
        <v>556</v>
      </c>
      <c r="J18" s="242">
        <v>5</v>
      </c>
      <c r="K18" s="120"/>
    </row>
    <row r="19" spans="1:11" ht="11.45" customHeight="1" x14ac:dyDescent="0.2">
      <c r="A19" s="76" t="s">
        <v>244</v>
      </c>
      <c r="B19" s="123" t="s">
        <v>332</v>
      </c>
      <c r="C19" s="242">
        <v>-117</v>
      </c>
      <c r="D19" s="242" t="s">
        <v>24</v>
      </c>
      <c r="E19" s="242" t="s">
        <v>24</v>
      </c>
      <c r="F19" s="242" t="s">
        <v>24</v>
      </c>
      <c r="G19" s="242" t="s">
        <v>556</v>
      </c>
      <c r="H19" s="242" t="s">
        <v>556</v>
      </c>
      <c r="I19" s="242" t="s">
        <v>556</v>
      </c>
      <c r="J19" s="242">
        <v>-21</v>
      </c>
      <c r="K19" s="120"/>
    </row>
    <row r="20" spans="1:11" ht="30" customHeight="1" x14ac:dyDescent="0.2">
      <c r="A20" s="124" t="s">
        <v>245</v>
      </c>
      <c r="B20" s="129" t="s">
        <v>43</v>
      </c>
      <c r="C20" s="238">
        <v>22151</v>
      </c>
      <c r="D20" s="238">
        <v>5597</v>
      </c>
      <c r="E20" s="238">
        <v>169</v>
      </c>
      <c r="F20" s="238">
        <v>791</v>
      </c>
      <c r="G20" s="238">
        <v>577</v>
      </c>
      <c r="H20" s="238">
        <v>761</v>
      </c>
      <c r="I20" s="238">
        <v>1408</v>
      </c>
      <c r="J20" s="238">
        <v>12848</v>
      </c>
      <c r="K20" s="120"/>
    </row>
  </sheetData>
  <conditionalFormatting sqref="C5:J13">
    <cfRule type="expression" dxfId="61" priority="73">
      <formula>#REF!=2</formula>
    </cfRule>
    <cfRule type="expression" dxfId="60" priority="74">
      <formula>#REF!=1</formula>
    </cfRule>
  </conditionalFormatting>
  <conditionalFormatting sqref="E4">
    <cfRule type="expression" dxfId="59" priority="71">
      <formula>#REF!=2</formula>
    </cfRule>
    <cfRule type="expression" dxfId="58" priority="72">
      <formula>#REF!=1</formula>
    </cfRule>
  </conditionalFormatting>
  <conditionalFormatting sqref="F4:J4">
    <cfRule type="expression" dxfId="57" priority="69">
      <formula>#REF!=2</formula>
    </cfRule>
    <cfRule type="expression" dxfId="56" priority="70">
      <formula>#REF!=1</formula>
    </cfRule>
  </conditionalFormatting>
  <conditionalFormatting sqref="D20:J20">
    <cfRule type="expression" dxfId="55" priority="59">
      <formula>#REF!=2</formula>
    </cfRule>
    <cfRule type="expression" dxfId="54" priority="60">
      <formula>#REF!=1</formula>
    </cfRule>
  </conditionalFormatting>
  <conditionalFormatting sqref="D14:J19">
    <cfRule type="expression" dxfId="53" priority="67">
      <formula>#REF!=2</formula>
    </cfRule>
    <cfRule type="expression" dxfId="52" priority="68">
      <formula>#REF!=1</formula>
    </cfRule>
  </conditionalFormatting>
  <conditionalFormatting sqref="D14:J19">
    <cfRule type="expression" dxfId="51" priority="65">
      <formula>#REF!=2</formula>
    </cfRule>
    <cfRule type="expression" dxfId="50" priority="66">
      <formula>#REF!=1</formula>
    </cfRule>
  </conditionalFormatting>
  <conditionalFormatting sqref="D14:J19">
    <cfRule type="expression" dxfId="49" priority="63">
      <formula>#REF!=2</formula>
    </cfRule>
    <cfRule type="expression" dxfId="48" priority="64">
      <formula>#REF!=1</formula>
    </cfRule>
  </conditionalFormatting>
  <conditionalFormatting sqref="C14:C20">
    <cfRule type="expression" dxfId="47" priority="61">
      <formula>#REF!=2</formula>
    </cfRule>
    <cfRule type="expression" dxfId="46" priority="62">
      <formula>#REF!=1</formula>
    </cfRule>
  </conditionalFormatting>
  <hyperlinks>
    <hyperlink ref="A1" location="Inhalt!A20" display="Link zum Inhaltsverzeichnis" xr:uid="{00000000-0004-0000-0C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1">
    <tablePart r:id="rId3"/>
  </tablePar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24"/>
  <sheetViews>
    <sheetView zoomScale="160" zoomScaleNormal="160" workbookViewId="0"/>
  </sheetViews>
  <sheetFormatPr baseColWidth="10" defaultRowHeight="11.45" customHeight="1" x14ac:dyDescent="0.2"/>
  <cols>
    <col min="1" max="1" width="11.7109375" style="31" customWidth="1"/>
    <col min="2" max="2" width="7.5703125" style="29" customWidth="1"/>
    <col min="3" max="3" width="7.7109375" style="29" customWidth="1"/>
    <col min="4" max="9" width="5.5703125" style="29" customWidth="1"/>
    <col min="10" max="12" width="6.42578125" style="29" customWidth="1"/>
    <col min="13" max="14" width="6.28515625" style="29" customWidth="1"/>
    <col min="15" max="15" width="2.7109375" style="29" customWidth="1"/>
    <col min="16" max="16384" width="11.42578125" style="29"/>
  </cols>
  <sheetData>
    <row r="1" spans="1:15" ht="12" customHeight="1" x14ac:dyDescent="0.2">
      <c r="A1" s="64" t="s">
        <v>110</v>
      </c>
    </row>
    <row r="2" spans="1:15" ht="30" customHeight="1" x14ac:dyDescent="0.2">
      <c r="A2" s="89" t="s">
        <v>77</v>
      </c>
    </row>
    <row r="3" spans="1:15" ht="30" customHeight="1" x14ac:dyDescent="0.2">
      <c r="A3" s="240" t="s">
        <v>578</v>
      </c>
    </row>
    <row r="4" spans="1:15" ht="96" customHeight="1" x14ac:dyDescent="0.2">
      <c r="A4" s="203" t="s">
        <v>25</v>
      </c>
      <c r="B4" s="204" t="s">
        <v>41</v>
      </c>
      <c r="C4" s="153" t="s">
        <v>557</v>
      </c>
      <c r="D4" s="154" t="s">
        <v>536</v>
      </c>
      <c r="E4" s="154" t="s">
        <v>537</v>
      </c>
      <c r="F4" s="154" t="s">
        <v>538</v>
      </c>
      <c r="G4" s="154" t="s">
        <v>539</v>
      </c>
      <c r="H4" s="154" t="s">
        <v>540</v>
      </c>
      <c r="I4" s="154" t="s">
        <v>459</v>
      </c>
      <c r="J4" s="154" t="s">
        <v>541</v>
      </c>
      <c r="K4" s="154" t="s">
        <v>542</v>
      </c>
      <c r="L4" s="154" t="s">
        <v>543</v>
      </c>
      <c r="M4" s="154" t="s">
        <v>544</v>
      </c>
      <c r="N4" s="155" t="s">
        <v>460</v>
      </c>
      <c r="O4" s="36"/>
    </row>
    <row r="5" spans="1:15" ht="30" customHeight="1" x14ac:dyDescent="0.2">
      <c r="A5" s="124" t="s">
        <v>238</v>
      </c>
      <c r="B5" s="128" t="s">
        <v>43</v>
      </c>
      <c r="C5" s="271">
        <v>14354</v>
      </c>
      <c r="D5" s="271">
        <v>2832</v>
      </c>
      <c r="E5" s="271">
        <v>1584</v>
      </c>
      <c r="F5" s="271">
        <v>1632</v>
      </c>
      <c r="G5" s="271">
        <v>913</v>
      </c>
      <c r="H5" s="271">
        <v>1193</v>
      </c>
      <c r="I5" s="271">
        <v>1489</v>
      </c>
      <c r="J5" s="271">
        <v>1480</v>
      </c>
      <c r="K5" s="271">
        <v>1610</v>
      </c>
      <c r="L5" s="271">
        <v>1368</v>
      </c>
      <c r="M5" s="271">
        <v>224</v>
      </c>
      <c r="N5" s="271">
        <v>29</v>
      </c>
      <c r="O5" s="122"/>
    </row>
    <row r="6" spans="1:15" ht="11.45" customHeight="1" x14ac:dyDescent="0.2">
      <c r="A6" s="76" t="s">
        <v>246</v>
      </c>
      <c r="B6" s="129" t="s">
        <v>332</v>
      </c>
      <c r="C6" s="271">
        <v>1997180</v>
      </c>
      <c r="D6" s="271">
        <v>3073</v>
      </c>
      <c r="E6" s="271">
        <v>5689</v>
      </c>
      <c r="F6" s="271">
        <v>11738</v>
      </c>
      <c r="G6" s="271">
        <v>11198</v>
      </c>
      <c r="H6" s="271">
        <v>23459</v>
      </c>
      <c r="I6" s="271">
        <v>53398</v>
      </c>
      <c r="J6" s="271">
        <v>105499</v>
      </c>
      <c r="K6" s="271">
        <v>257853</v>
      </c>
      <c r="L6" s="271">
        <v>626798</v>
      </c>
      <c r="M6" s="271">
        <v>415421</v>
      </c>
      <c r="N6" s="271">
        <v>483054</v>
      </c>
      <c r="O6" s="122"/>
    </row>
    <row r="7" spans="1:15" ht="20.100000000000001" customHeight="1" x14ac:dyDescent="0.2">
      <c r="A7" s="125" t="s">
        <v>78</v>
      </c>
      <c r="B7" s="123"/>
      <c r="C7" s="270"/>
      <c r="D7" s="270"/>
      <c r="E7" s="270"/>
      <c r="F7" s="270"/>
      <c r="G7" s="270"/>
      <c r="H7" s="270"/>
      <c r="I7" s="270"/>
      <c r="J7" s="270"/>
      <c r="K7" s="270"/>
      <c r="L7" s="270"/>
      <c r="M7" s="270"/>
      <c r="N7" s="270"/>
      <c r="O7" s="122"/>
    </row>
    <row r="8" spans="1:15" ht="27.95" customHeight="1" x14ac:dyDescent="0.2">
      <c r="A8" s="119" t="s">
        <v>239</v>
      </c>
      <c r="B8" s="123" t="s">
        <v>43</v>
      </c>
      <c r="C8" s="270">
        <v>816</v>
      </c>
      <c r="D8" s="270" t="s">
        <v>556</v>
      </c>
      <c r="E8" s="270">
        <v>29</v>
      </c>
      <c r="F8" s="270">
        <v>50</v>
      </c>
      <c r="G8" s="270" t="s">
        <v>556</v>
      </c>
      <c r="H8" s="270">
        <v>60</v>
      </c>
      <c r="I8" s="270">
        <v>96</v>
      </c>
      <c r="J8" s="270">
        <v>131</v>
      </c>
      <c r="K8" s="270">
        <v>138</v>
      </c>
      <c r="L8" s="270" t="s">
        <v>556</v>
      </c>
      <c r="M8" s="270">
        <v>17</v>
      </c>
      <c r="N8" s="270" t="s">
        <v>274</v>
      </c>
      <c r="O8" s="122"/>
    </row>
    <row r="9" spans="1:15" ht="11.45" customHeight="1" x14ac:dyDescent="0.2">
      <c r="A9" s="76" t="s">
        <v>239</v>
      </c>
      <c r="B9" s="123" t="s">
        <v>332</v>
      </c>
      <c r="C9" s="270">
        <v>133315</v>
      </c>
      <c r="D9" s="270" t="s">
        <v>556</v>
      </c>
      <c r="E9" s="270">
        <v>91</v>
      </c>
      <c r="F9" s="270">
        <v>340</v>
      </c>
      <c r="G9" s="270" t="s">
        <v>556</v>
      </c>
      <c r="H9" s="270">
        <v>1162</v>
      </c>
      <c r="I9" s="270">
        <v>3430</v>
      </c>
      <c r="J9" s="270">
        <v>9495</v>
      </c>
      <c r="K9" s="270">
        <v>22111</v>
      </c>
      <c r="L9" s="270" t="s">
        <v>556</v>
      </c>
      <c r="M9" s="270">
        <v>27711</v>
      </c>
      <c r="N9" s="270" t="s">
        <v>274</v>
      </c>
      <c r="O9" s="122"/>
    </row>
    <row r="10" spans="1:15" ht="27.95" customHeight="1" x14ac:dyDescent="0.2">
      <c r="A10" s="119" t="s">
        <v>240</v>
      </c>
      <c r="B10" s="123" t="s">
        <v>43</v>
      </c>
      <c r="C10" s="270">
        <v>6000</v>
      </c>
      <c r="D10" s="270">
        <v>713</v>
      </c>
      <c r="E10" s="270">
        <v>260</v>
      </c>
      <c r="F10" s="270">
        <v>379</v>
      </c>
      <c r="G10" s="270">
        <v>273</v>
      </c>
      <c r="H10" s="270">
        <v>496</v>
      </c>
      <c r="I10" s="270">
        <v>787</v>
      </c>
      <c r="J10" s="270">
        <v>993</v>
      </c>
      <c r="K10" s="270">
        <v>1074</v>
      </c>
      <c r="L10" s="270">
        <v>817</v>
      </c>
      <c r="M10" s="270">
        <v>179</v>
      </c>
      <c r="N10" s="270">
        <v>29</v>
      </c>
      <c r="O10" s="122"/>
    </row>
    <row r="11" spans="1:15" ht="11.45" customHeight="1" x14ac:dyDescent="0.2">
      <c r="A11" s="76" t="s">
        <v>247</v>
      </c>
      <c r="B11" s="123" t="s">
        <v>332</v>
      </c>
      <c r="C11" s="270">
        <v>1468706</v>
      </c>
      <c r="D11" s="270">
        <v>488</v>
      </c>
      <c r="E11" s="270">
        <v>919</v>
      </c>
      <c r="F11" s="270">
        <v>2682</v>
      </c>
      <c r="G11" s="270">
        <v>3353</v>
      </c>
      <c r="H11" s="270">
        <v>9755</v>
      </c>
      <c r="I11" s="270">
        <v>28225</v>
      </c>
      <c r="J11" s="270">
        <v>69169</v>
      </c>
      <c r="K11" s="270">
        <v>168470</v>
      </c>
      <c r="L11" s="270">
        <v>367398</v>
      </c>
      <c r="M11" s="270">
        <v>335193</v>
      </c>
      <c r="N11" s="270">
        <v>483054</v>
      </c>
      <c r="O11" s="122"/>
    </row>
    <row r="12" spans="1:15" ht="27.95" customHeight="1" x14ac:dyDescent="0.2">
      <c r="A12" s="119" t="s">
        <v>241</v>
      </c>
      <c r="B12" s="123" t="s">
        <v>43</v>
      </c>
      <c r="C12" s="270">
        <v>974</v>
      </c>
      <c r="D12" s="270">
        <v>59</v>
      </c>
      <c r="E12" s="270">
        <v>15</v>
      </c>
      <c r="F12" s="270">
        <v>27</v>
      </c>
      <c r="G12" s="270">
        <v>18</v>
      </c>
      <c r="H12" s="270">
        <v>21</v>
      </c>
      <c r="I12" s="270">
        <v>55</v>
      </c>
      <c r="J12" s="270">
        <v>105</v>
      </c>
      <c r="K12" s="270">
        <v>280</v>
      </c>
      <c r="L12" s="270">
        <v>369</v>
      </c>
      <c r="M12" s="270">
        <v>25</v>
      </c>
      <c r="N12" s="270" t="s">
        <v>24</v>
      </c>
      <c r="O12" s="122"/>
    </row>
    <row r="13" spans="1:15" ht="11.45" customHeight="1" x14ac:dyDescent="0.2">
      <c r="A13" s="76" t="s">
        <v>241</v>
      </c>
      <c r="B13" s="123" t="s">
        <v>332</v>
      </c>
      <c r="C13" s="270">
        <v>272412</v>
      </c>
      <c r="D13" s="270">
        <v>29</v>
      </c>
      <c r="E13" s="270">
        <v>57</v>
      </c>
      <c r="F13" s="270">
        <v>198</v>
      </c>
      <c r="G13" s="270">
        <v>216</v>
      </c>
      <c r="H13" s="270">
        <v>415</v>
      </c>
      <c r="I13" s="270">
        <v>2073</v>
      </c>
      <c r="J13" s="270">
        <v>7782</v>
      </c>
      <c r="K13" s="270">
        <v>47697</v>
      </c>
      <c r="L13" s="270">
        <v>173610</v>
      </c>
      <c r="M13" s="270">
        <v>40335</v>
      </c>
      <c r="N13" s="270" t="s">
        <v>24</v>
      </c>
      <c r="O13" s="122"/>
    </row>
    <row r="14" spans="1:15" ht="27.95" customHeight="1" x14ac:dyDescent="0.2">
      <c r="A14" s="119" t="s">
        <v>242</v>
      </c>
      <c r="B14" s="123" t="s">
        <v>43</v>
      </c>
      <c r="C14" s="270">
        <v>253</v>
      </c>
      <c r="D14" s="270">
        <v>61</v>
      </c>
      <c r="E14" s="270">
        <v>26</v>
      </c>
      <c r="F14" s="270">
        <v>40</v>
      </c>
      <c r="G14" s="270">
        <v>12</v>
      </c>
      <c r="H14" s="270">
        <v>23</v>
      </c>
      <c r="I14" s="270">
        <v>22</v>
      </c>
      <c r="J14" s="270">
        <v>18</v>
      </c>
      <c r="K14" s="270">
        <v>25</v>
      </c>
      <c r="L14" s="270" t="s">
        <v>556</v>
      </c>
      <c r="M14" s="270" t="s">
        <v>556</v>
      </c>
      <c r="N14" s="270" t="s">
        <v>274</v>
      </c>
      <c r="O14" s="122"/>
    </row>
    <row r="15" spans="1:15" ht="11.45" customHeight="1" x14ac:dyDescent="0.2">
      <c r="A15" s="76" t="s">
        <v>242</v>
      </c>
      <c r="B15" s="123" t="s">
        <v>332</v>
      </c>
      <c r="C15" s="270">
        <v>4005</v>
      </c>
      <c r="D15" s="270">
        <v>24</v>
      </c>
      <c r="E15" s="270">
        <v>26</v>
      </c>
      <c r="F15" s="270">
        <v>75</v>
      </c>
      <c r="G15" s="270">
        <v>26</v>
      </c>
      <c r="H15" s="270">
        <v>65</v>
      </c>
      <c r="I15" s="270">
        <v>245</v>
      </c>
      <c r="J15" s="270">
        <v>149</v>
      </c>
      <c r="K15" s="270">
        <v>609</v>
      </c>
      <c r="L15" s="270" t="s">
        <v>556</v>
      </c>
      <c r="M15" s="270" t="s">
        <v>556</v>
      </c>
      <c r="N15" s="270" t="s">
        <v>274</v>
      </c>
      <c r="O15" s="122"/>
    </row>
    <row r="16" spans="1:15" ht="27.95" customHeight="1" x14ac:dyDescent="0.2">
      <c r="A16" s="119" t="s">
        <v>243</v>
      </c>
      <c r="B16" s="123" t="s">
        <v>43</v>
      </c>
      <c r="C16" s="270">
        <v>6658</v>
      </c>
      <c r="D16" s="270">
        <v>1943</v>
      </c>
      <c r="E16" s="270">
        <v>1282</v>
      </c>
      <c r="F16" s="270">
        <v>1192</v>
      </c>
      <c r="G16" s="270">
        <v>581</v>
      </c>
      <c r="H16" s="270">
        <v>623</v>
      </c>
      <c r="I16" s="270">
        <v>569</v>
      </c>
      <c r="J16" s="270">
        <v>284</v>
      </c>
      <c r="K16" s="270">
        <v>136</v>
      </c>
      <c r="L16" s="270">
        <v>42</v>
      </c>
      <c r="M16" s="270">
        <v>6</v>
      </c>
      <c r="N16" s="270" t="s">
        <v>274</v>
      </c>
      <c r="O16" s="122"/>
    </row>
    <row r="17" spans="1:15" ht="11.45" customHeight="1" x14ac:dyDescent="0.2">
      <c r="A17" s="76" t="s">
        <v>243</v>
      </c>
      <c r="B17" s="123" t="s">
        <v>332</v>
      </c>
      <c r="C17" s="270">
        <v>107117</v>
      </c>
      <c r="D17" s="270">
        <v>2472</v>
      </c>
      <c r="E17" s="270">
        <v>4590</v>
      </c>
      <c r="F17" s="270">
        <v>8404</v>
      </c>
      <c r="G17" s="270">
        <v>7070</v>
      </c>
      <c r="H17" s="270">
        <v>11954</v>
      </c>
      <c r="I17" s="270">
        <v>19108</v>
      </c>
      <c r="J17" s="270">
        <v>18484</v>
      </c>
      <c r="K17" s="270">
        <v>17613</v>
      </c>
      <c r="L17" s="270">
        <v>13602</v>
      </c>
      <c r="M17" s="270">
        <v>3819</v>
      </c>
      <c r="N17" s="270" t="s">
        <v>274</v>
      </c>
      <c r="O17" s="122"/>
    </row>
    <row r="18" spans="1:15" ht="27.95" customHeight="1" x14ac:dyDescent="0.2">
      <c r="A18" s="119" t="s">
        <v>244</v>
      </c>
      <c r="B18" s="123" t="s">
        <v>43</v>
      </c>
      <c r="C18" s="270">
        <v>75</v>
      </c>
      <c r="D18" s="270">
        <v>5</v>
      </c>
      <c r="E18" s="270">
        <v>3</v>
      </c>
      <c r="F18" s="270">
        <v>11</v>
      </c>
      <c r="G18" s="270" t="s">
        <v>556</v>
      </c>
      <c r="H18" s="270">
        <v>11</v>
      </c>
      <c r="I18" s="270">
        <v>14</v>
      </c>
      <c r="J18" s="270">
        <v>8</v>
      </c>
      <c r="K18" s="270">
        <v>10</v>
      </c>
      <c r="L18" s="270" t="s">
        <v>556</v>
      </c>
      <c r="M18" s="270" t="s">
        <v>556</v>
      </c>
      <c r="N18" s="270" t="s">
        <v>274</v>
      </c>
      <c r="O18" s="122"/>
    </row>
    <row r="19" spans="1:15" ht="11.45" customHeight="1" x14ac:dyDescent="0.2">
      <c r="A19" s="76" t="s">
        <v>244</v>
      </c>
      <c r="B19" s="123" t="s">
        <v>332</v>
      </c>
      <c r="C19" s="270">
        <v>11625</v>
      </c>
      <c r="D19" s="270">
        <v>3</v>
      </c>
      <c r="E19" s="270">
        <v>6</v>
      </c>
      <c r="F19" s="270">
        <v>38</v>
      </c>
      <c r="G19" s="270" t="s">
        <v>556</v>
      </c>
      <c r="H19" s="270">
        <v>108</v>
      </c>
      <c r="I19" s="270">
        <v>318</v>
      </c>
      <c r="J19" s="270">
        <v>420</v>
      </c>
      <c r="K19" s="270">
        <v>1352</v>
      </c>
      <c r="L19" s="270" t="s">
        <v>556</v>
      </c>
      <c r="M19" s="270" t="s">
        <v>556</v>
      </c>
      <c r="N19" s="270" t="s">
        <v>274</v>
      </c>
      <c r="O19" s="122"/>
    </row>
    <row r="20" spans="1:15" ht="30" customHeight="1" x14ac:dyDescent="0.2">
      <c r="A20" s="124" t="s">
        <v>245</v>
      </c>
      <c r="B20" s="129" t="s">
        <v>43</v>
      </c>
      <c r="C20" s="269">
        <v>45220</v>
      </c>
      <c r="D20" s="269">
        <v>8525</v>
      </c>
      <c r="E20" s="269">
        <v>5150</v>
      </c>
      <c r="F20" s="269">
        <v>4659</v>
      </c>
      <c r="G20" s="269">
        <v>2455</v>
      </c>
      <c r="H20" s="269">
        <v>3159</v>
      </c>
      <c r="I20" s="269">
        <v>3740</v>
      </c>
      <c r="J20" s="269">
        <v>3807</v>
      </c>
      <c r="K20" s="269">
        <v>4273</v>
      </c>
      <c r="L20" s="269">
        <v>6227</v>
      </c>
      <c r="M20" s="269">
        <v>2510</v>
      </c>
      <c r="N20" s="269">
        <v>715</v>
      </c>
      <c r="O20" s="122"/>
    </row>
    <row r="21" spans="1:15" ht="11.45" customHeight="1" x14ac:dyDescent="0.2">
      <c r="A21" s="120"/>
      <c r="B21" s="121"/>
      <c r="C21" s="122"/>
      <c r="D21" s="122"/>
      <c r="E21" s="122"/>
      <c r="F21" s="122"/>
      <c r="G21" s="122"/>
      <c r="H21" s="122"/>
      <c r="I21" s="122"/>
      <c r="J21" s="122"/>
      <c r="K21" s="122"/>
      <c r="L21" s="122"/>
      <c r="M21" s="122"/>
      <c r="N21" s="122"/>
      <c r="O21" s="122"/>
    </row>
    <row r="22" spans="1:15" ht="11.45" customHeight="1" x14ac:dyDescent="0.2">
      <c r="A22" s="120"/>
      <c r="B22" s="120"/>
      <c r="C22" s="122"/>
      <c r="D22" s="122"/>
      <c r="E22" s="122"/>
      <c r="F22" s="122"/>
      <c r="G22" s="122"/>
      <c r="H22" s="122"/>
      <c r="I22" s="122"/>
      <c r="J22" s="122"/>
      <c r="K22" s="122"/>
      <c r="L22" s="122"/>
      <c r="M22" s="122"/>
      <c r="N22" s="122"/>
      <c r="O22" s="122"/>
    </row>
    <row r="23" spans="1:15" ht="11.45" customHeight="1" x14ac:dyDescent="0.2">
      <c r="A23" s="29"/>
    </row>
    <row r="24" spans="1:15" ht="11.45" customHeight="1" x14ac:dyDescent="0.2">
      <c r="A24" s="29"/>
    </row>
  </sheetData>
  <conditionalFormatting sqref="C14:D20">
    <cfRule type="expression" dxfId="45" priority="57">
      <formula>#REF!=2</formula>
    </cfRule>
    <cfRule type="expression" dxfId="44" priority="58">
      <formula>#REF!=1</formula>
    </cfRule>
  </conditionalFormatting>
  <conditionalFormatting sqref="M5:M13">
    <cfRule type="expression" dxfId="43" priority="55">
      <formula>#REF!=2</formula>
    </cfRule>
    <cfRule type="expression" dxfId="42" priority="56">
      <formula>#REF!=1</formula>
    </cfRule>
  </conditionalFormatting>
  <conditionalFormatting sqref="E5:M13">
    <cfRule type="expression" dxfId="41" priority="53">
      <formula>#REF!=2</formula>
    </cfRule>
    <cfRule type="expression" dxfId="40" priority="54">
      <formula>#REF!=1</formula>
    </cfRule>
  </conditionalFormatting>
  <conditionalFormatting sqref="E5:M13">
    <cfRule type="expression" dxfId="39" priority="51">
      <formula>#REF!=2</formula>
    </cfRule>
    <cfRule type="expression" dxfId="38" priority="52">
      <formula>#REF!=1</formula>
    </cfRule>
  </conditionalFormatting>
  <conditionalFormatting sqref="E14:M19">
    <cfRule type="expression" dxfId="37" priority="47">
      <formula>#REF!=2</formula>
    </cfRule>
    <cfRule type="expression" dxfId="36" priority="48">
      <formula>#REF!=1</formula>
    </cfRule>
  </conditionalFormatting>
  <conditionalFormatting sqref="E6:E7">
    <cfRule type="expression" dxfId="35" priority="49">
      <formula>#REF!=2</formula>
    </cfRule>
    <cfRule type="expression" dxfId="34" priority="50">
      <formula>#REF!=1</formula>
    </cfRule>
  </conditionalFormatting>
  <conditionalFormatting sqref="M14:M19">
    <cfRule type="expression" dxfId="33" priority="45">
      <formula>#REF!=2</formula>
    </cfRule>
    <cfRule type="expression" dxfId="32" priority="46">
      <formula>#REF!=1</formula>
    </cfRule>
  </conditionalFormatting>
  <conditionalFormatting sqref="N20">
    <cfRule type="expression" dxfId="31" priority="23">
      <formula>#REF!=2</formula>
    </cfRule>
    <cfRule type="expression" dxfId="30" priority="24">
      <formula>#REF!=1</formula>
    </cfRule>
  </conditionalFormatting>
  <conditionalFormatting sqref="E20:M20">
    <cfRule type="expression" dxfId="29" priority="39">
      <formula>#REF!=2</formula>
    </cfRule>
    <cfRule type="expression" dxfId="28" priority="40">
      <formula>#REF!=1</formula>
    </cfRule>
  </conditionalFormatting>
  <conditionalFormatting sqref="C5:D13">
    <cfRule type="expression" dxfId="27" priority="59">
      <formula>#REF!=2</formula>
    </cfRule>
    <cfRule type="expression" dxfId="26" priority="60">
      <formula>#REF!=1</formula>
    </cfRule>
  </conditionalFormatting>
  <conditionalFormatting sqref="E14:M19">
    <cfRule type="expression" dxfId="25" priority="43">
      <formula>#REF!=2</formula>
    </cfRule>
    <cfRule type="expression" dxfId="24" priority="44">
      <formula>#REF!=1</formula>
    </cfRule>
  </conditionalFormatting>
  <conditionalFormatting sqref="E14:M19">
    <cfRule type="expression" dxfId="23" priority="41">
      <formula>#REF!=2</formula>
    </cfRule>
    <cfRule type="expression" dxfId="22" priority="42">
      <formula>#REF!=1</formula>
    </cfRule>
  </conditionalFormatting>
  <conditionalFormatting sqref="N5:N13">
    <cfRule type="expression" dxfId="21" priority="35">
      <formula>#REF!=2</formula>
    </cfRule>
    <cfRule type="expression" dxfId="20" priority="36">
      <formula>#REF!=1</formula>
    </cfRule>
  </conditionalFormatting>
  <conditionalFormatting sqref="N5:N13">
    <cfRule type="expression" dxfId="19" priority="33">
      <formula>#REF!=2</formula>
    </cfRule>
    <cfRule type="expression" dxfId="18" priority="34">
      <formula>#REF!=1</formula>
    </cfRule>
  </conditionalFormatting>
  <conditionalFormatting sqref="N5:N13">
    <cfRule type="expression" dxfId="17" priority="37">
      <formula>#REF!=2</formula>
    </cfRule>
    <cfRule type="expression" dxfId="16" priority="38">
      <formula>#REF!=1</formula>
    </cfRule>
  </conditionalFormatting>
  <conditionalFormatting sqref="N14:N19">
    <cfRule type="expression" dxfId="15" priority="31">
      <formula>#REF!=2</formula>
    </cfRule>
    <cfRule type="expression" dxfId="14" priority="32">
      <formula>#REF!=1</formula>
    </cfRule>
  </conditionalFormatting>
  <conditionalFormatting sqref="N14:N19">
    <cfRule type="expression" dxfId="13" priority="27">
      <formula>#REF!=2</formula>
    </cfRule>
    <cfRule type="expression" dxfId="12" priority="28">
      <formula>#REF!=1</formula>
    </cfRule>
  </conditionalFormatting>
  <conditionalFormatting sqref="N14:N19">
    <cfRule type="expression" dxfId="11" priority="29">
      <formula>#REF!=2</formula>
    </cfRule>
    <cfRule type="expression" dxfId="10" priority="30">
      <formula>#REF!=1</formula>
    </cfRule>
  </conditionalFormatting>
  <conditionalFormatting sqref="N14:N19">
    <cfRule type="expression" dxfId="9" priority="25">
      <formula>#REF!=2</formula>
    </cfRule>
    <cfRule type="expression" dxfId="8" priority="26">
      <formula>#REF!=1</formula>
    </cfRule>
  </conditionalFormatting>
  <hyperlinks>
    <hyperlink ref="A1" location="Inhalt!A21" display="Link zum Inhaltsverzeichnis" xr:uid="{00000000-0004-0000-0D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1">
    <tablePart r:id="rId3"/>
  </tableParts>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3"/>
  <dimension ref="A1:F43"/>
  <sheetViews>
    <sheetView zoomScale="160" zoomScaleNormal="160" workbookViewId="0"/>
  </sheetViews>
  <sheetFormatPr baseColWidth="10" defaultRowHeight="11.45" customHeight="1" x14ac:dyDescent="0.2"/>
  <cols>
    <col min="1" max="1" width="37.7109375" style="31" customWidth="1"/>
    <col min="2" max="5" width="10.7109375" style="29" customWidth="1"/>
    <col min="6" max="6" width="11.28515625" style="29" customWidth="1"/>
    <col min="7" max="7" width="2.7109375" style="29" customWidth="1"/>
    <col min="8" max="16384" width="11.42578125" style="29"/>
  </cols>
  <sheetData>
    <row r="1" spans="1:6" ht="12" customHeight="1" x14ac:dyDescent="0.2">
      <c r="A1" s="64" t="s">
        <v>110</v>
      </c>
    </row>
    <row r="2" spans="1:6" ht="30" customHeight="1" x14ac:dyDescent="0.2">
      <c r="A2" s="89" t="s">
        <v>79</v>
      </c>
    </row>
    <row r="3" spans="1:6" ht="30" customHeight="1" x14ac:dyDescent="0.2">
      <c r="A3" s="240" t="s">
        <v>579</v>
      </c>
    </row>
    <row r="4" spans="1:6" ht="60" customHeight="1" x14ac:dyDescent="0.2">
      <c r="A4" s="203" t="s">
        <v>25</v>
      </c>
      <c r="B4" s="204" t="s">
        <v>461</v>
      </c>
      <c r="C4" s="204" t="s">
        <v>462</v>
      </c>
      <c r="D4" s="204" t="s">
        <v>463</v>
      </c>
      <c r="E4" s="204" t="s">
        <v>464</v>
      </c>
      <c r="F4" s="167" t="s">
        <v>465</v>
      </c>
    </row>
    <row r="5" spans="1:6" ht="20.100000000000001" customHeight="1" x14ac:dyDescent="0.2">
      <c r="A5" s="92" t="s">
        <v>80</v>
      </c>
      <c r="B5" s="272">
        <v>18593</v>
      </c>
      <c r="C5" s="272">
        <v>1720841</v>
      </c>
      <c r="D5" s="272">
        <v>1450966</v>
      </c>
      <c r="E5" s="272">
        <v>324447</v>
      </c>
      <c r="F5" s="272">
        <v>11002945</v>
      </c>
    </row>
    <row r="6" spans="1:6" ht="30" customHeight="1" x14ac:dyDescent="0.2">
      <c r="A6" s="91" t="s">
        <v>81</v>
      </c>
      <c r="B6" s="268">
        <v>6017</v>
      </c>
      <c r="C6" s="268">
        <v>-773063</v>
      </c>
      <c r="D6" s="268">
        <v>-713871</v>
      </c>
      <c r="E6" s="268">
        <v>113</v>
      </c>
      <c r="F6" s="268">
        <v>7142670</v>
      </c>
    </row>
    <row r="7" spans="1:6" ht="23.1" customHeight="1" x14ac:dyDescent="0.2">
      <c r="A7" s="91" t="s">
        <v>82</v>
      </c>
      <c r="B7" s="268">
        <v>12576</v>
      </c>
      <c r="C7" s="268">
        <v>2493904</v>
      </c>
      <c r="D7" s="268">
        <v>2164837</v>
      </c>
      <c r="E7" s="268">
        <v>324334</v>
      </c>
      <c r="F7" s="268">
        <v>3860275</v>
      </c>
    </row>
    <row r="8" spans="1:6" ht="20.100000000000001" customHeight="1" x14ac:dyDescent="0.2">
      <c r="A8" s="84" t="s">
        <v>61</v>
      </c>
      <c r="B8" s="250"/>
      <c r="C8" s="250"/>
      <c r="D8" s="250"/>
      <c r="E8" s="250"/>
      <c r="F8" s="250"/>
    </row>
    <row r="9" spans="1:6" ht="15" customHeight="1" x14ac:dyDescent="0.2">
      <c r="A9" s="92" t="s">
        <v>83</v>
      </c>
      <c r="B9" s="268"/>
      <c r="C9" s="268"/>
      <c r="D9" s="268"/>
      <c r="E9" s="268"/>
      <c r="F9" s="268"/>
    </row>
    <row r="10" spans="1:6" ht="11.45" customHeight="1" x14ac:dyDescent="0.2">
      <c r="A10" s="95" t="s">
        <v>507</v>
      </c>
      <c r="B10" s="268">
        <v>20</v>
      </c>
      <c r="C10" s="268">
        <v>-363994</v>
      </c>
      <c r="D10" s="268">
        <v>-312396</v>
      </c>
      <c r="E10" s="268">
        <v>69</v>
      </c>
      <c r="F10" s="268">
        <v>3457263</v>
      </c>
    </row>
    <row r="11" spans="1:6" ht="11.45" customHeight="1" x14ac:dyDescent="0.2">
      <c r="A11" s="96" t="s">
        <v>292</v>
      </c>
      <c r="B11" s="268">
        <v>78</v>
      </c>
      <c r="C11" s="268">
        <v>-158603</v>
      </c>
      <c r="D11" s="268">
        <v>-152146</v>
      </c>
      <c r="E11" s="268">
        <v>32</v>
      </c>
      <c r="F11" s="268">
        <v>937061</v>
      </c>
    </row>
    <row r="12" spans="1:6" ht="11.45" customHeight="1" x14ac:dyDescent="0.2">
      <c r="A12" s="96" t="s">
        <v>353</v>
      </c>
      <c r="B12" s="268">
        <v>97</v>
      </c>
      <c r="C12" s="268">
        <v>-67473</v>
      </c>
      <c r="D12" s="268">
        <v>-66604</v>
      </c>
      <c r="E12" s="268">
        <v>3</v>
      </c>
      <c r="F12" s="268">
        <v>487786</v>
      </c>
    </row>
    <row r="13" spans="1:6" ht="11.45" customHeight="1" x14ac:dyDescent="0.2">
      <c r="A13" s="96" t="s">
        <v>354</v>
      </c>
      <c r="B13" s="268">
        <v>502</v>
      </c>
      <c r="C13" s="268">
        <v>-105429</v>
      </c>
      <c r="D13" s="268">
        <v>-105231</v>
      </c>
      <c r="E13" s="268">
        <v>1</v>
      </c>
      <c r="F13" s="268">
        <v>529859</v>
      </c>
    </row>
    <row r="14" spans="1:6" ht="11.45" customHeight="1" x14ac:dyDescent="0.2">
      <c r="A14" s="96" t="s">
        <v>355</v>
      </c>
      <c r="B14" s="268">
        <v>446</v>
      </c>
      <c r="C14" s="268">
        <v>-31052</v>
      </c>
      <c r="D14" s="268">
        <v>-31052</v>
      </c>
      <c r="E14" s="268" t="s">
        <v>24</v>
      </c>
      <c r="F14" s="268">
        <v>898705</v>
      </c>
    </row>
    <row r="15" spans="1:6" ht="11.45" customHeight="1" x14ac:dyDescent="0.2">
      <c r="A15" s="96" t="s">
        <v>356</v>
      </c>
      <c r="B15" s="268">
        <v>616</v>
      </c>
      <c r="C15" s="268">
        <v>-21776</v>
      </c>
      <c r="D15" s="268">
        <v>-21776</v>
      </c>
      <c r="E15" s="268" t="s">
        <v>24</v>
      </c>
      <c r="F15" s="268">
        <v>151283</v>
      </c>
    </row>
    <row r="16" spans="1:6" ht="11.45" customHeight="1" x14ac:dyDescent="0.2">
      <c r="A16" s="96" t="s">
        <v>357</v>
      </c>
      <c r="B16" s="268">
        <v>539</v>
      </c>
      <c r="C16" s="268">
        <v>-10627</v>
      </c>
      <c r="D16" s="268">
        <v>-10627</v>
      </c>
      <c r="E16" s="268" t="s">
        <v>24</v>
      </c>
      <c r="F16" s="268">
        <v>248528</v>
      </c>
    </row>
    <row r="17" spans="1:6" ht="11.45" customHeight="1" x14ac:dyDescent="0.2">
      <c r="A17" s="96" t="s">
        <v>358</v>
      </c>
      <c r="B17" s="268">
        <v>415</v>
      </c>
      <c r="C17" s="268">
        <v>-5187</v>
      </c>
      <c r="D17" s="268">
        <v>-5117</v>
      </c>
      <c r="E17" s="268">
        <v>8</v>
      </c>
      <c r="F17" s="268">
        <v>67302</v>
      </c>
    </row>
    <row r="18" spans="1:6" ht="11.45" customHeight="1" x14ac:dyDescent="0.2">
      <c r="A18" s="96" t="s">
        <v>359</v>
      </c>
      <c r="B18" s="268">
        <v>637</v>
      </c>
      <c r="C18" s="268">
        <v>-4587</v>
      </c>
      <c r="D18" s="268">
        <v>-4587</v>
      </c>
      <c r="E18" s="268" t="s">
        <v>24</v>
      </c>
      <c r="F18" s="268">
        <v>99863</v>
      </c>
    </row>
    <row r="19" spans="1:6" ht="11.45" customHeight="1" x14ac:dyDescent="0.2">
      <c r="A19" s="96" t="s">
        <v>360</v>
      </c>
      <c r="B19" s="268">
        <v>2667</v>
      </c>
      <c r="C19" s="268">
        <v>-4334</v>
      </c>
      <c r="D19" s="268">
        <v>-4334</v>
      </c>
      <c r="E19" s="268" t="s">
        <v>24</v>
      </c>
      <c r="F19" s="268">
        <v>265021</v>
      </c>
    </row>
    <row r="20" spans="1:6" ht="15" customHeight="1" x14ac:dyDescent="0.2">
      <c r="A20" s="84" t="s">
        <v>84</v>
      </c>
      <c r="B20" s="248"/>
      <c r="C20" s="235"/>
      <c r="D20" s="235"/>
      <c r="E20" s="235"/>
      <c r="F20" s="268"/>
    </row>
    <row r="21" spans="1:6" ht="11.45" customHeight="1" x14ac:dyDescent="0.2">
      <c r="A21" s="96" t="s">
        <v>505</v>
      </c>
      <c r="B21" s="268">
        <v>1608</v>
      </c>
      <c r="C21" s="268" t="s">
        <v>24</v>
      </c>
      <c r="D21" s="268" t="s">
        <v>274</v>
      </c>
      <c r="E21" s="268" t="s">
        <v>274</v>
      </c>
      <c r="F21" s="268">
        <v>936679</v>
      </c>
    </row>
    <row r="22" spans="1:6" ht="11.45" customHeight="1" x14ac:dyDescent="0.2">
      <c r="A22" s="95" t="s">
        <v>504</v>
      </c>
      <c r="B22" s="268">
        <v>2725</v>
      </c>
      <c r="C22" s="268">
        <v>4776</v>
      </c>
      <c r="D22" s="268">
        <v>2797</v>
      </c>
      <c r="E22" s="268">
        <v>419</v>
      </c>
      <c r="F22" s="268">
        <v>776247</v>
      </c>
    </row>
    <row r="23" spans="1:6" ht="11.45" customHeight="1" x14ac:dyDescent="0.2">
      <c r="A23" s="95" t="s">
        <v>361</v>
      </c>
      <c r="B23" s="268">
        <v>823</v>
      </c>
      <c r="C23" s="268">
        <v>5890</v>
      </c>
      <c r="D23" s="268">
        <v>3200</v>
      </c>
      <c r="E23" s="268">
        <v>480</v>
      </c>
      <c r="F23" s="268">
        <v>29251</v>
      </c>
    </row>
    <row r="24" spans="1:6" ht="11.45" customHeight="1" x14ac:dyDescent="0.2">
      <c r="A24" s="95" t="s">
        <v>362</v>
      </c>
      <c r="B24" s="268">
        <v>582</v>
      </c>
      <c r="C24" s="268">
        <v>7149</v>
      </c>
      <c r="D24" s="268">
        <v>4294</v>
      </c>
      <c r="E24" s="268">
        <v>644</v>
      </c>
      <c r="F24" s="268">
        <v>20696</v>
      </c>
    </row>
    <row r="25" spans="1:6" ht="11.45" customHeight="1" x14ac:dyDescent="0.2">
      <c r="A25" s="95" t="s">
        <v>363</v>
      </c>
      <c r="B25" s="268">
        <v>898</v>
      </c>
      <c r="C25" s="268">
        <v>17502</v>
      </c>
      <c r="D25" s="268">
        <v>10841</v>
      </c>
      <c r="E25" s="268">
        <v>1626</v>
      </c>
      <c r="F25" s="268">
        <v>75100</v>
      </c>
    </row>
    <row r="26" spans="1:6" ht="11.45" customHeight="1" x14ac:dyDescent="0.2">
      <c r="A26" s="95" t="s">
        <v>364</v>
      </c>
      <c r="B26" s="268">
        <v>1382</v>
      </c>
      <c r="C26" s="268">
        <v>50107</v>
      </c>
      <c r="D26" s="268">
        <v>34978</v>
      </c>
      <c r="E26" s="268">
        <v>5245</v>
      </c>
      <c r="F26" s="268">
        <v>88270</v>
      </c>
    </row>
    <row r="27" spans="1:6" ht="11.45" customHeight="1" x14ac:dyDescent="0.2">
      <c r="A27" s="95" t="s">
        <v>365</v>
      </c>
      <c r="B27" s="268">
        <v>1421</v>
      </c>
      <c r="C27" s="268">
        <v>101673</v>
      </c>
      <c r="D27" s="268">
        <v>77447</v>
      </c>
      <c r="E27" s="268">
        <v>11607</v>
      </c>
      <c r="F27" s="268">
        <v>111504</v>
      </c>
    </row>
    <row r="28" spans="1:6" ht="11.45" customHeight="1" x14ac:dyDescent="0.2">
      <c r="A28" s="95" t="s">
        <v>366</v>
      </c>
      <c r="B28" s="268">
        <v>2282</v>
      </c>
      <c r="C28" s="268">
        <v>511433</v>
      </c>
      <c r="D28" s="268">
        <v>432524</v>
      </c>
      <c r="E28" s="268">
        <v>64811</v>
      </c>
      <c r="F28" s="268">
        <v>366350</v>
      </c>
    </row>
    <row r="29" spans="1:6" ht="11.45" customHeight="1" x14ac:dyDescent="0.2">
      <c r="A29" s="95" t="s">
        <v>367</v>
      </c>
      <c r="B29" s="268">
        <v>461</v>
      </c>
      <c r="C29" s="268">
        <v>317836</v>
      </c>
      <c r="D29" s="268">
        <v>271258</v>
      </c>
      <c r="E29" s="268">
        <v>40688</v>
      </c>
      <c r="F29" s="268">
        <v>611982</v>
      </c>
    </row>
    <row r="30" spans="1:6" ht="11.45" customHeight="1" x14ac:dyDescent="0.2">
      <c r="A30" s="95" t="s">
        <v>248</v>
      </c>
      <c r="B30" s="268">
        <v>340</v>
      </c>
      <c r="C30" s="268">
        <v>683188</v>
      </c>
      <c r="D30" s="268">
        <v>622227</v>
      </c>
      <c r="E30" s="268">
        <v>93287</v>
      </c>
      <c r="F30" s="268">
        <v>349725</v>
      </c>
    </row>
    <row r="31" spans="1:6" ht="11.45" customHeight="1" x14ac:dyDescent="0.2">
      <c r="A31" s="95" t="s">
        <v>249</v>
      </c>
      <c r="B31" s="268">
        <v>54</v>
      </c>
      <c r="C31" s="268">
        <v>794349</v>
      </c>
      <c r="D31" s="268">
        <v>705271</v>
      </c>
      <c r="E31" s="268">
        <v>105527</v>
      </c>
      <c r="F31" s="268">
        <v>494472</v>
      </c>
    </row>
    <row r="32" spans="1:6" ht="20.100000000000001" customHeight="1" x14ac:dyDescent="0.2">
      <c r="A32" s="84" t="s">
        <v>56</v>
      </c>
      <c r="B32" s="234"/>
      <c r="C32" s="234"/>
      <c r="D32" s="234"/>
      <c r="E32" s="234"/>
      <c r="F32" s="234"/>
    </row>
    <row r="33" spans="1:6" ht="11.45" customHeight="1" x14ac:dyDescent="0.2">
      <c r="A33" s="300" t="s">
        <v>85</v>
      </c>
      <c r="B33" s="268">
        <v>17228</v>
      </c>
      <c r="C33" s="268">
        <v>1524855</v>
      </c>
      <c r="D33" s="268">
        <v>1285913</v>
      </c>
      <c r="E33" s="268">
        <v>289303</v>
      </c>
      <c r="F33" s="268">
        <v>9834336</v>
      </c>
    </row>
    <row r="34" spans="1:6" ht="11.45" customHeight="1" x14ac:dyDescent="0.2">
      <c r="A34" s="300" t="s">
        <v>86</v>
      </c>
      <c r="B34" s="268"/>
      <c r="C34" s="268"/>
      <c r="D34" s="268"/>
      <c r="E34" s="268"/>
      <c r="F34" s="268"/>
    </row>
    <row r="35" spans="1:6" ht="11.45" customHeight="1" x14ac:dyDescent="0.2">
      <c r="A35" s="300" t="s">
        <v>87</v>
      </c>
      <c r="B35" s="268">
        <v>95</v>
      </c>
      <c r="C35" s="268">
        <v>65419</v>
      </c>
      <c r="D35" s="268">
        <v>57542</v>
      </c>
      <c r="E35" s="268">
        <v>10426</v>
      </c>
      <c r="F35" s="268">
        <v>200610</v>
      </c>
    </row>
    <row r="36" spans="1:6" ht="11.45" customHeight="1" x14ac:dyDescent="0.2">
      <c r="A36" s="300" t="s">
        <v>88</v>
      </c>
      <c r="B36" s="268">
        <v>15307</v>
      </c>
      <c r="C36" s="268">
        <v>1443386</v>
      </c>
      <c r="D36" s="268">
        <v>1216900</v>
      </c>
      <c r="E36" s="268">
        <v>275596</v>
      </c>
      <c r="F36" s="268">
        <v>9610762</v>
      </c>
    </row>
    <row r="37" spans="1:6" ht="11.45" customHeight="1" x14ac:dyDescent="0.2">
      <c r="A37" s="300" t="s">
        <v>89</v>
      </c>
      <c r="B37" s="268">
        <v>247</v>
      </c>
      <c r="C37" s="268">
        <v>72954</v>
      </c>
      <c r="D37" s="268">
        <v>53135</v>
      </c>
      <c r="E37" s="268">
        <v>8904</v>
      </c>
      <c r="F37" s="268">
        <v>294516</v>
      </c>
    </row>
    <row r="38" spans="1:6" ht="23.1" customHeight="1" x14ac:dyDescent="0.2">
      <c r="A38" s="300" t="s">
        <v>90</v>
      </c>
      <c r="B38" s="268" t="s">
        <v>274</v>
      </c>
      <c r="C38" s="268" t="s">
        <v>274</v>
      </c>
      <c r="D38" s="268" t="s">
        <v>274</v>
      </c>
      <c r="E38" s="268" t="s">
        <v>274</v>
      </c>
      <c r="F38" s="268" t="s">
        <v>274</v>
      </c>
    </row>
    <row r="39" spans="1:6" ht="11.45" customHeight="1" x14ac:dyDescent="0.2">
      <c r="A39" s="300" t="s">
        <v>91</v>
      </c>
      <c r="B39" s="268">
        <v>1066</v>
      </c>
      <c r="C39" s="268">
        <v>97478</v>
      </c>
      <c r="D39" s="268">
        <v>88010</v>
      </c>
      <c r="E39" s="268">
        <v>21380</v>
      </c>
      <c r="F39" s="268">
        <v>861307</v>
      </c>
    </row>
    <row r="40" spans="1:6" ht="11.45" customHeight="1" x14ac:dyDescent="0.2">
      <c r="A40" s="300" t="s">
        <v>530</v>
      </c>
      <c r="B40" s="268">
        <v>608</v>
      </c>
      <c r="C40" s="268">
        <v>1010</v>
      </c>
      <c r="D40" s="268">
        <v>168</v>
      </c>
      <c r="E40" s="268">
        <v>209</v>
      </c>
      <c r="F40" s="268">
        <v>21750</v>
      </c>
    </row>
    <row r="41" spans="1:6" ht="11.45" customHeight="1" x14ac:dyDescent="0.2">
      <c r="A41" s="300" t="s">
        <v>92</v>
      </c>
      <c r="B41" s="268">
        <v>52</v>
      </c>
      <c r="C41" s="268">
        <v>25554</v>
      </c>
      <c r="D41" s="268">
        <v>23908</v>
      </c>
      <c r="E41" s="268">
        <v>4860</v>
      </c>
      <c r="F41" s="268">
        <v>12786</v>
      </c>
    </row>
    <row r="42" spans="1:6" ht="20.100000000000001" customHeight="1" x14ac:dyDescent="0.2">
      <c r="A42" s="92" t="s">
        <v>76</v>
      </c>
      <c r="B42" s="272">
        <v>168</v>
      </c>
      <c r="C42" s="272">
        <v>166833</v>
      </c>
      <c r="D42" s="272">
        <v>150062</v>
      </c>
      <c r="E42" s="272">
        <v>25692</v>
      </c>
      <c r="F42" s="272">
        <v>89784</v>
      </c>
    </row>
    <row r="43" spans="1:6" ht="20.100000000000001" customHeight="1" x14ac:dyDescent="0.2">
      <c r="A43" s="301" t="s">
        <v>93</v>
      </c>
      <c r="B43" s="302">
        <v>557</v>
      </c>
      <c r="C43" s="302">
        <v>8366</v>
      </c>
      <c r="D43" s="302">
        <v>6342</v>
      </c>
      <c r="E43" s="302">
        <v>1347</v>
      </c>
      <c r="F43" s="302">
        <v>41823</v>
      </c>
    </row>
  </sheetData>
  <hyperlinks>
    <hyperlink ref="A1" location="Inhalt!A23" display="Link zum Inhaltsverzeichnis" xr:uid="{00000000-0004-0000-0E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1">
    <tablePart r:id="rId3"/>
  </tableParts>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4"/>
  <dimension ref="A1:J35"/>
  <sheetViews>
    <sheetView zoomScale="160" zoomScaleNormal="160" workbookViewId="0"/>
  </sheetViews>
  <sheetFormatPr baseColWidth="10" defaultRowHeight="11.45" customHeight="1" x14ac:dyDescent="0.2"/>
  <cols>
    <col min="1" max="1" width="36.28515625" style="29" customWidth="1"/>
    <col min="2" max="2" width="8.28515625" style="29" customWidth="1"/>
    <col min="3" max="3" width="7.7109375" style="29" customWidth="1"/>
    <col min="4" max="4" width="8.28515625" style="29" customWidth="1"/>
    <col min="5" max="5" width="7.7109375" style="29" customWidth="1"/>
    <col min="6" max="6" width="8.28515625" style="29" customWidth="1"/>
    <col min="7" max="8" width="7.7109375" style="29" customWidth="1"/>
    <col min="9" max="9" width="2.7109375" style="29" customWidth="1"/>
    <col min="10" max="16384" width="11.42578125" style="29"/>
  </cols>
  <sheetData>
    <row r="1" spans="1:10" ht="12" customHeight="1" x14ac:dyDescent="0.2">
      <c r="A1" s="64" t="s">
        <v>110</v>
      </c>
    </row>
    <row r="2" spans="1:10" ht="30" customHeight="1" x14ac:dyDescent="0.2">
      <c r="A2" s="89" t="s">
        <v>94</v>
      </c>
    </row>
    <row r="3" spans="1:10" ht="11.45" customHeight="1" x14ac:dyDescent="0.2">
      <c r="A3" s="240" t="s">
        <v>580</v>
      </c>
    </row>
    <row r="4" spans="1:10" ht="18.600000000000001" customHeight="1" x14ac:dyDescent="0.2">
      <c r="A4" s="240" t="s">
        <v>141</v>
      </c>
    </row>
    <row r="5" spans="1:10" ht="72" customHeight="1" x14ac:dyDescent="0.2">
      <c r="A5" s="203" t="s">
        <v>25</v>
      </c>
      <c r="B5" s="204" t="s">
        <v>466</v>
      </c>
      <c r="C5" s="204" t="s">
        <v>467</v>
      </c>
      <c r="D5" s="204" t="s">
        <v>468</v>
      </c>
      <c r="E5" s="204" t="s">
        <v>469</v>
      </c>
      <c r="F5" s="204" t="s">
        <v>470</v>
      </c>
      <c r="G5" s="204" t="s">
        <v>471</v>
      </c>
      <c r="H5" s="167" t="s">
        <v>472</v>
      </c>
    </row>
    <row r="6" spans="1:10" ht="20.100000000000001" customHeight="1" x14ac:dyDescent="0.2">
      <c r="A6" s="136" t="s">
        <v>270</v>
      </c>
      <c r="B6" s="279">
        <v>44979</v>
      </c>
      <c r="C6" s="280">
        <v>549827</v>
      </c>
      <c r="D6" s="280">
        <v>-959699</v>
      </c>
      <c r="E6" s="280">
        <v>172108</v>
      </c>
      <c r="F6" s="280">
        <v>-741782</v>
      </c>
      <c r="G6" s="280">
        <v>192454</v>
      </c>
      <c r="H6" s="280" t="s">
        <v>24</v>
      </c>
      <c r="I6" s="115"/>
      <c r="J6" s="168"/>
    </row>
    <row r="7" spans="1:10" ht="11.45" customHeight="1" x14ac:dyDescent="0.2">
      <c r="A7" s="133" t="s">
        <v>255</v>
      </c>
      <c r="B7" s="237">
        <v>16935</v>
      </c>
      <c r="C7" s="282">
        <v>79993</v>
      </c>
      <c r="D7" s="282">
        <v>-942366</v>
      </c>
      <c r="E7" s="282">
        <v>12</v>
      </c>
      <c r="F7" s="282">
        <v>-934279</v>
      </c>
      <c r="G7" s="282" t="s">
        <v>24</v>
      </c>
      <c r="H7" s="282" t="s">
        <v>24</v>
      </c>
      <c r="I7" s="85"/>
      <c r="J7" s="218"/>
    </row>
    <row r="8" spans="1:10" ht="11.45" customHeight="1" x14ac:dyDescent="0.2">
      <c r="A8" s="133" t="s">
        <v>256</v>
      </c>
      <c r="B8" s="237">
        <v>9496</v>
      </c>
      <c r="C8" s="282">
        <v>257702</v>
      </c>
      <c r="D8" s="282">
        <v>-16765</v>
      </c>
      <c r="E8" s="282">
        <v>160509</v>
      </c>
      <c r="F8" s="282" t="s">
        <v>24</v>
      </c>
      <c r="G8" s="282" t="s">
        <v>24</v>
      </c>
      <c r="H8" s="282" t="s">
        <v>24</v>
      </c>
      <c r="J8" s="217"/>
    </row>
    <row r="9" spans="1:10" ht="11.45" customHeight="1" x14ac:dyDescent="0.2">
      <c r="A9" s="133" t="s">
        <v>257</v>
      </c>
      <c r="B9" s="237">
        <v>18548</v>
      </c>
      <c r="C9" s="282">
        <v>212131</v>
      </c>
      <c r="D9" s="282">
        <v>-568</v>
      </c>
      <c r="E9" s="282">
        <v>11586</v>
      </c>
      <c r="F9" s="282">
        <v>192497</v>
      </c>
      <c r="G9" s="282">
        <v>192454</v>
      </c>
      <c r="H9" s="282" t="s">
        <v>24</v>
      </c>
      <c r="J9" s="217"/>
    </row>
    <row r="10" spans="1:10" ht="20.100000000000001" customHeight="1" x14ac:dyDescent="0.2">
      <c r="A10" s="37" t="s">
        <v>50</v>
      </c>
      <c r="B10" s="241"/>
      <c r="C10" s="281"/>
      <c r="D10" s="281"/>
      <c r="E10" s="281"/>
      <c r="F10" s="281"/>
      <c r="G10" s="281"/>
      <c r="H10" s="281"/>
      <c r="J10" s="217"/>
    </row>
    <row r="11" spans="1:10" ht="11.45" customHeight="1" x14ac:dyDescent="0.2">
      <c r="A11" s="114" t="s">
        <v>209</v>
      </c>
      <c r="B11" s="237">
        <v>988</v>
      </c>
      <c r="C11" s="282">
        <v>26328</v>
      </c>
      <c r="D11" s="282">
        <v>-51374</v>
      </c>
      <c r="E11" s="282">
        <v>24194</v>
      </c>
      <c r="F11" s="282">
        <v>-47395</v>
      </c>
      <c r="G11" s="282">
        <v>2148</v>
      </c>
      <c r="H11" s="282" t="s">
        <v>24</v>
      </c>
      <c r="J11" s="216"/>
    </row>
    <row r="12" spans="1:10" ht="11.45" customHeight="1" x14ac:dyDescent="0.2">
      <c r="A12" s="114" t="s">
        <v>210</v>
      </c>
      <c r="B12" s="237">
        <v>21</v>
      </c>
      <c r="C12" s="282">
        <v>170</v>
      </c>
      <c r="D12" s="282">
        <v>-1698</v>
      </c>
      <c r="E12" s="282">
        <v>148</v>
      </c>
      <c r="F12" s="282">
        <v>-1696</v>
      </c>
      <c r="G12" s="282">
        <v>21</v>
      </c>
      <c r="H12" s="282" t="s">
        <v>24</v>
      </c>
      <c r="J12" s="217"/>
    </row>
    <row r="13" spans="1:10" ht="11.45" customHeight="1" x14ac:dyDescent="0.2">
      <c r="A13" s="114" t="s">
        <v>211</v>
      </c>
      <c r="B13" s="237">
        <v>2237</v>
      </c>
      <c r="C13" s="282">
        <v>33541</v>
      </c>
      <c r="D13" s="282">
        <v>-182586</v>
      </c>
      <c r="E13" s="282">
        <v>25993</v>
      </c>
      <c r="F13" s="282">
        <v>-172843</v>
      </c>
      <c r="G13" s="282">
        <v>6903</v>
      </c>
      <c r="H13" s="282" t="s">
        <v>24</v>
      </c>
      <c r="J13" s="217"/>
    </row>
    <row r="14" spans="1:10" ht="11.45" customHeight="1" x14ac:dyDescent="0.2">
      <c r="A14" s="114" t="s">
        <v>212</v>
      </c>
      <c r="B14" s="237">
        <v>3527</v>
      </c>
      <c r="C14" s="283">
        <v>20405</v>
      </c>
      <c r="D14" s="282">
        <v>-68915</v>
      </c>
      <c r="E14" s="282">
        <v>14115</v>
      </c>
      <c r="F14" s="282">
        <v>-59394</v>
      </c>
      <c r="G14" s="283">
        <v>5932</v>
      </c>
      <c r="H14" s="282" t="s">
        <v>24</v>
      </c>
      <c r="J14" s="217"/>
    </row>
    <row r="15" spans="1:10" ht="23.1" customHeight="1" x14ac:dyDescent="0.2">
      <c r="A15" s="114" t="s">
        <v>213</v>
      </c>
      <c r="B15" s="237">
        <v>89</v>
      </c>
      <c r="C15" s="283">
        <v>2138</v>
      </c>
      <c r="D15" s="282">
        <v>-149362</v>
      </c>
      <c r="E15" s="282">
        <v>1773</v>
      </c>
      <c r="F15" s="282">
        <v>-149429</v>
      </c>
      <c r="G15" s="283">
        <v>269</v>
      </c>
      <c r="H15" s="282" t="s">
        <v>24</v>
      </c>
      <c r="J15" s="217"/>
    </row>
    <row r="16" spans="1:10" ht="11.45" customHeight="1" x14ac:dyDescent="0.2">
      <c r="A16" s="114" t="s">
        <v>214</v>
      </c>
      <c r="B16" s="237">
        <v>5454</v>
      </c>
      <c r="C16" s="282">
        <v>55531</v>
      </c>
      <c r="D16" s="282">
        <v>-47196</v>
      </c>
      <c r="E16" s="282">
        <v>12710</v>
      </c>
      <c r="F16" s="282">
        <v>-8282</v>
      </c>
      <c r="G16" s="283">
        <v>40213</v>
      </c>
      <c r="H16" s="282" t="s">
        <v>24</v>
      </c>
      <c r="J16" s="217"/>
    </row>
    <row r="17" spans="1:10" ht="23.1" customHeight="1" x14ac:dyDescent="0.2">
      <c r="A17" s="114" t="s">
        <v>251</v>
      </c>
      <c r="B17" s="237">
        <v>7340</v>
      </c>
      <c r="C17" s="282">
        <v>56911</v>
      </c>
      <c r="D17" s="282">
        <v>-46483</v>
      </c>
      <c r="E17" s="282">
        <v>18747</v>
      </c>
      <c r="F17" s="282">
        <v>-12808</v>
      </c>
      <c r="G17" s="283">
        <v>33257</v>
      </c>
      <c r="H17" s="282" t="s">
        <v>24</v>
      </c>
      <c r="J17" s="217"/>
    </row>
    <row r="18" spans="1:10" ht="11.45" customHeight="1" x14ac:dyDescent="0.2">
      <c r="A18" s="114" t="s">
        <v>216</v>
      </c>
      <c r="B18" s="237">
        <v>1139</v>
      </c>
      <c r="C18" s="282">
        <v>15408</v>
      </c>
      <c r="D18" s="282">
        <v>-85253</v>
      </c>
      <c r="E18" s="282">
        <v>6608</v>
      </c>
      <c r="F18" s="282">
        <v>-75738</v>
      </c>
      <c r="G18" s="283">
        <v>6706</v>
      </c>
      <c r="H18" s="282" t="s">
        <v>24</v>
      </c>
      <c r="J18" s="217"/>
    </row>
    <row r="19" spans="1:10" ht="11.45" customHeight="1" x14ac:dyDescent="0.2">
      <c r="A19" s="114" t="s">
        <v>217</v>
      </c>
      <c r="B19" s="237">
        <v>3310</v>
      </c>
      <c r="C19" s="282">
        <v>32951</v>
      </c>
      <c r="D19" s="282">
        <v>-33849</v>
      </c>
      <c r="E19" s="282">
        <v>15789</v>
      </c>
      <c r="F19" s="282">
        <v>-10775</v>
      </c>
      <c r="G19" s="283">
        <v>17202</v>
      </c>
      <c r="H19" s="282" t="s">
        <v>24</v>
      </c>
      <c r="J19" s="217"/>
    </row>
    <row r="20" spans="1:10" ht="11.45" customHeight="1" x14ac:dyDescent="0.2">
      <c r="A20" s="114" t="s">
        <v>218</v>
      </c>
      <c r="B20" s="237">
        <v>1211</v>
      </c>
      <c r="C20" s="282">
        <v>6901</v>
      </c>
      <c r="D20" s="282">
        <v>-34844</v>
      </c>
      <c r="E20" s="282">
        <v>2911</v>
      </c>
      <c r="F20" s="282">
        <v>-30544</v>
      </c>
      <c r="G20" s="283">
        <v>3617</v>
      </c>
      <c r="H20" s="282" t="s">
        <v>24</v>
      </c>
      <c r="J20" s="217"/>
    </row>
    <row r="21" spans="1:10" ht="23.1" customHeight="1" x14ac:dyDescent="0.2">
      <c r="A21" s="114" t="s">
        <v>252</v>
      </c>
      <c r="B21" s="237">
        <v>1618</v>
      </c>
      <c r="C21" s="282">
        <v>45436</v>
      </c>
      <c r="D21" s="282">
        <v>-24381</v>
      </c>
      <c r="E21" s="282">
        <v>3069</v>
      </c>
      <c r="F21" s="282">
        <v>-16469</v>
      </c>
      <c r="G21" s="283">
        <v>6584</v>
      </c>
      <c r="H21" s="282" t="s">
        <v>24</v>
      </c>
      <c r="J21" s="217"/>
    </row>
    <row r="22" spans="1:10" ht="11.45" customHeight="1" x14ac:dyDescent="0.2">
      <c r="A22" s="114" t="s">
        <v>220</v>
      </c>
      <c r="B22" s="237">
        <v>2980</v>
      </c>
      <c r="C22" s="282">
        <v>118958</v>
      </c>
      <c r="D22" s="282">
        <v>-53525</v>
      </c>
      <c r="E22" s="282">
        <v>20546</v>
      </c>
      <c r="F22" s="282">
        <v>-40028</v>
      </c>
      <c r="G22" s="283">
        <v>7924</v>
      </c>
      <c r="H22" s="282" t="s">
        <v>24</v>
      </c>
      <c r="J22" s="217"/>
    </row>
    <row r="23" spans="1:10" ht="23.1" customHeight="1" x14ac:dyDescent="0.2">
      <c r="A23" s="114" t="s">
        <v>253</v>
      </c>
      <c r="B23" s="237">
        <v>4616</v>
      </c>
      <c r="C23" s="282">
        <v>50942</v>
      </c>
      <c r="D23" s="282">
        <v>-103337</v>
      </c>
      <c r="E23" s="282">
        <v>8844</v>
      </c>
      <c r="F23" s="282">
        <v>-92230</v>
      </c>
      <c r="G23" s="283">
        <v>9912</v>
      </c>
      <c r="H23" s="282" t="s">
        <v>24</v>
      </c>
      <c r="J23" s="217"/>
    </row>
    <row r="24" spans="1:10" ht="22.5" customHeight="1" x14ac:dyDescent="0.2">
      <c r="A24" s="114" t="s">
        <v>254</v>
      </c>
      <c r="B24" s="237">
        <v>4235</v>
      </c>
      <c r="C24" s="282">
        <v>32452</v>
      </c>
      <c r="D24" s="282">
        <v>-25037</v>
      </c>
      <c r="E24" s="282">
        <v>7049</v>
      </c>
      <c r="F24" s="282">
        <v>-423</v>
      </c>
      <c r="G24" s="283">
        <v>24448</v>
      </c>
      <c r="H24" s="282" t="s">
        <v>24</v>
      </c>
      <c r="J24" s="217"/>
    </row>
    <row r="25" spans="1:10" ht="11.45" customHeight="1" x14ac:dyDescent="0.2">
      <c r="A25" s="114" t="s">
        <v>223</v>
      </c>
      <c r="B25" s="237">
        <v>458</v>
      </c>
      <c r="C25" s="282">
        <v>2290</v>
      </c>
      <c r="D25" s="282">
        <v>-2348</v>
      </c>
      <c r="E25" s="282">
        <v>839</v>
      </c>
      <c r="F25" s="282">
        <v>-789</v>
      </c>
      <c r="G25" s="283">
        <v>1362</v>
      </c>
      <c r="H25" s="282" t="s">
        <v>24</v>
      </c>
      <c r="J25" s="217"/>
    </row>
    <row r="26" spans="1:10" ht="11.45" customHeight="1" x14ac:dyDescent="0.2">
      <c r="A26" s="114" t="s">
        <v>224</v>
      </c>
      <c r="B26" s="237">
        <v>693</v>
      </c>
      <c r="C26" s="282">
        <v>14571</v>
      </c>
      <c r="D26" s="282">
        <v>-16736</v>
      </c>
      <c r="E26" s="282">
        <v>1444</v>
      </c>
      <c r="F26" s="282">
        <v>-14081</v>
      </c>
      <c r="G26" s="283">
        <v>2300</v>
      </c>
      <c r="H26" s="282" t="s">
        <v>24</v>
      </c>
      <c r="J26" s="217"/>
    </row>
    <row r="27" spans="1:10" ht="11.45" customHeight="1" x14ac:dyDescent="0.2">
      <c r="A27" s="114" t="s">
        <v>225</v>
      </c>
      <c r="B27" s="237">
        <v>1271</v>
      </c>
      <c r="C27" s="282">
        <v>9051</v>
      </c>
      <c r="D27" s="282">
        <v>-14134</v>
      </c>
      <c r="E27" s="282">
        <v>3747</v>
      </c>
      <c r="F27" s="282">
        <v>-10640</v>
      </c>
      <c r="G27" s="283">
        <v>3108</v>
      </c>
      <c r="H27" s="282" t="s">
        <v>24</v>
      </c>
      <c r="J27" s="217"/>
    </row>
    <row r="28" spans="1:10" ht="11.45" customHeight="1" x14ac:dyDescent="0.2">
      <c r="A28" s="114" t="s">
        <v>226</v>
      </c>
      <c r="B28" s="237">
        <v>3792</v>
      </c>
      <c r="C28" s="282">
        <v>25842</v>
      </c>
      <c r="D28" s="282">
        <v>-18642</v>
      </c>
      <c r="E28" s="282">
        <v>3581</v>
      </c>
      <c r="F28" s="282">
        <v>1781</v>
      </c>
      <c r="G28" s="283">
        <v>20549</v>
      </c>
      <c r="H28" s="282" t="s">
        <v>24</v>
      </c>
      <c r="J28" s="217"/>
    </row>
    <row r="29" spans="1:10" ht="20.100000000000001" customHeight="1" x14ac:dyDescent="0.2">
      <c r="A29" s="37" t="s">
        <v>56</v>
      </c>
      <c r="B29" s="241"/>
      <c r="C29" s="281"/>
      <c r="D29" s="281"/>
      <c r="E29" s="281"/>
      <c r="F29" s="281"/>
      <c r="G29" s="281"/>
      <c r="H29" s="281"/>
      <c r="J29" s="217"/>
    </row>
    <row r="30" spans="1:10" ht="11.45" customHeight="1" x14ac:dyDescent="0.2">
      <c r="A30" s="208" t="s">
        <v>228</v>
      </c>
      <c r="B30" s="237">
        <v>29964</v>
      </c>
      <c r="C30" s="282">
        <v>217483</v>
      </c>
      <c r="D30" s="282">
        <v>-68994</v>
      </c>
      <c r="E30" s="282">
        <v>31737</v>
      </c>
      <c r="F30" s="282">
        <v>110706</v>
      </c>
      <c r="G30" s="282">
        <v>180148</v>
      </c>
      <c r="H30" s="282" t="s">
        <v>24</v>
      </c>
      <c r="J30" s="216"/>
    </row>
    <row r="31" spans="1:10" ht="11.45" customHeight="1" x14ac:dyDescent="0.2">
      <c r="A31" s="208" t="s">
        <v>531</v>
      </c>
      <c r="B31" s="237">
        <v>3702</v>
      </c>
      <c r="C31" s="282">
        <v>91210</v>
      </c>
      <c r="D31" s="282">
        <v>-163898</v>
      </c>
      <c r="E31" s="282">
        <v>35131</v>
      </c>
      <c r="F31" s="282">
        <v>-139297</v>
      </c>
      <c r="G31" s="282">
        <v>11992</v>
      </c>
      <c r="H31" s="282" t="s">
        <v>24</v>
      </c>
      <c r="J31" s="217"/>
    </row>
    <row r="32" spans="1:10" ht="11.45" customHeight="1" x14ac:dyDescent="0.2">
      <c r="A32" s="208" t="s">
        <v>533</v>
      </c>
      <c r="B32" s="237">
        <v>10407</v>
      </c>
      <c r="C32" s="282">
        <v>208661</v>
      </c>
      <c r="D32" s="282">
        <v>-688265</v>
      </c>
      <c r="E32" s="282">
        <v>91061</v>
      </c>
      <c r="F32" s="282">
        <v>-675628</v>
      </c>
      <c r="G32" s="282">
        <v>5</v>
      </c>
      <c r="H32" s="282" t="s">
        <v>24</v>
      </c>
      <c r="J32" s="217"/>
    </row>
    <row r="33" spans="1:10" ht="11.45" customHeight="1" x14ac:dyDescent="0.2">
      <c r="A33" s="208" t="s">
        <v>229</v>
      </c>
      <c r="B33" s="237">
        <v>189</v>
      </c>
      <c r="C33" s="282">
        <v>24454</v>
      </c>
      <c r="D33" s="282">
        <v>-6561</v>
      </c>
      <c r="E33" s="282">
        <v>10661</v>
      </c>
      <c r="F33" s="282">
        <v>-6225</v>
      </c>
      <c r="G33" s="282">
        <v>7</v>
      </c>
      <c r="H33" s="282" t="s">
        <v>274</v>
      </c>
      <c r="J33" s="217"/>
    </row>
    <row r="34" spans="1:10" ht="11.45" customHeight="1" x14ac:dyDescent="0.2">
      <c r="A34" s="208" t="s">
        <v>532</v>
      </c>
      <c r="B34" s="237">
        <v>717</v>
      </c>
      <c r="C34" s="282">
        <v>8019</v>
      </c>
      <c r="D34" s="282">
        <v>-31980</v>
      </c>
      <c r="E34" s="282">
        <v>3518</v>
      </c>
      <c r="F34" s="282">
        <v>-31338</v>
      </c>
      <c r="G34" s="282">
        <v>302</v>
      </c>
      <c r="H34" s="282" t="s">
        <v>24</v>
      </c>
      <c r="J34" s="217"/>
    </row>
    <row r="35" spans="1:10" ht="11.45" customHeight="1" x14ac:dyDescent="0.2">
      <c r="J35" s="217"/>
    </row>
  </sheetData>
  <hyperlinks>
    <hyperlink ref="A1" location="Inhalt!A25" display="Link zum Inhaltsverzeichnis" xr:uid="{00000000-0004-0000-0F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1">
    <tablePart r:id="rId3"/>
  </tableParts>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5"/>
  <dimension ref="A1:I45"/>
  <sheetViews>
    <sheetView zoomScale="160" zoomScaleNormal="160" workbookViewId="0"/>
  </sheetViews>
  <sheetFormatPr baseColWidth="10" defaultRowHeight="11.45" customHeight="1" x14ac:dyDescent="0.2"/>
  <cols>
    <col min="1" max="1" width="36.28515625" style="29" customWidth="1"/>
    <col min="2" max="3" width="8.28515625" style="29" customWidth="1"/>
    <col min="4" max="5" width="7.7109375" style="29" customWidth="1"/>
    <col min="6" max="6" width="8.28515625" style="29" customWidth="1"/>
    <col min="7" max="8" width="7.7109375" style="29" customWidth="1"/>
    <col min="9" max="9" width="2.7109375" style="29" customWidth="1"/>
    <col min="10" max="16384" width="11.42578125" style="29"/>
  </cols>
  <sheetData>
    <row r="1" spans="1:9" ht="12" customHeight="1" x14ac:dyDescent="0.2">
      <c r="A1" s="64" t="s">
        <v>110</v>
      </c>
    </row>
    <row r="2" spans="1:9" ht="30" customHeight="1" x14ac:dyDescent="0.2">
      <c r="A2" s="89" t="s">
        <v>94</v>
      </c>
    </row>
    <row r="3" spans="1:9" ht="12" customHeight="1" x14ac:dyDescent="0.2">
      <c r="A3" s="240" t="s">
        <v>581</v>
      </c>
    </row>
    <row r="4" spans="1:9" ht="18.600000000000001" customHeight="1" x14ac:dyDescent="0.2">
      <c r="A4" s="240" t="s">
        <v>142</v>
      </c>
    </row>
    <row r="5" spans="1:9" ht="72" customHeight="1" x14ac:dyDescent="0.2">
      <c r="A5" s="203" t="s">
        <v>25</v>
      </c>
      <c r="B5" s="204" t="s">
        <v>466</v>
      </c>
      <c r="C5" s="204" t="s">
        <v>467</v>
      </c>
      <c r="D5" s="204" t="s">
        <v>468</v>
      </c>
      <c r="E5" s="204" t="s">
        <v>469</v>
      </c>
      <c r="F5" s="204" t="s">
        <v>470</v>
      </c>
      <c r="G5" s="204" t="s">
        <v>471</v>
      </c>
      <c r="H5" s="167" t="s">
        <v>472</v>
      </c>
    </row>
    <row r="6" spans="1:9" ht="20.100000000000001" customHeight="1" x14ac:dyDescent="0.2">
      <c r="A6" s="136" t="s">
        <v>271</v>
      </c>
      <c r="B6" s="134"/>
      <c r="C6" s="135"/>
      <c r="D6" s="135"/>
      <c r="E6" s="135"/>
      <c r="F6" s="135"/>
      <c r="G6" s="135"/>
      <c r="H6" s="135"/>
    </row>
    <row r="7" spans="1:9" ht="11.45" customHeight="1" x14ac:dyDescent="0.2">
      <c r="A7" s="133" t="s">
        <v>255</v>
      </c>
      <c r="B7" s="237" t="s">
        <v>24</v>
      </c>
      <c r="C7" s="285" t="s">
        <v>24</v>
      </c>
      <c r="D7" s="285" t="s">
        <v>24</v>
      </c>
      <c r="E7" s="285" t="s">
        <v>24</v>
      </c>
      <c r="F7" s="285" t="s">
        <v>24</v>
      </c>
      <c r="G7" s="285" t="s">
        <v>24</v>
      </c>
      <c r="H7" s="285" t="s">
        <v>24</v>
      </c>
      <c r="I7" s="85"/>
    </row>
    <row r="8" spans="1:9" ht="11.45" customHeight="1" x14ac:dyDescent="0.2">
      <c r="A8" s="133" t="s">
        <v>258</v>
      </c>
      <c r="B8" s="237" t="s">
        <v>24</v>
      </c>
      <c r="C8" s="285" t="s">
        <v>24</v>
      </c>
      <c r="D8" s="285" t="s">
        <v>24</v>
      </c>
      <c r="E8" s="285" t="s">
        <v>24</v>
      </c>
      <c r="F8" s="285" t="s">
        <v>24</v>
      </c>
      <c r="G8" s="285" t="s">
        <v>24</v>
      </c>
      <c r="H8" s="285" t="s">
        <v>24</v>
      </c>
    </row>
    <row r="9" spans="1:9" ht="11.45" customHeight="1" x14ac:dyDescent="0.2">
      <c r="A9" s="133" t="s">
        <v>257</v>
      </c>
      <c r="B9" s="237">
        <v>28756</v>
      </c>
      <c r="C9" s="285">
        <v>5043933</v>
      </c>
      <c r="D9" s="285">
        <v>-19594</v>
      </c>
      <c r="E9" s="285">
        <v>134889</v>
      </c>
      <c r="F9" s="285">
        <v>4970714</v>
      </c>
      <c r="G9" s="285">
        <v>534434</v>
      </c>
      <c r="H9" s="285">
        <v>155254</v>
      </c>
    </row>
    <row r="10" spans="1:9" ht="20.100000000000001" customHeight="1" x14ac:dyDescent="0.2">
      <c r="A10" s="37" t="s">
        <v>50</v>
      </c>
      <c r="B10" s="241"/>
      <c r="C10" s="284"/>
      <c r="D10" s="284"/>
      <c r="E10" s="284"/>
      <c r="F10" s="284"/>
      <c r="G10" s="284"/>
      <c r="H10" s="284"/>
    </row>
    <row r="11" spans="1:9" ht="11.45" customHeight="1" x14ac:dyDescent="0.2">
      <c r="A11" s="114" t="s">
        <v>209</v>
      </c>
      <c r="B11" s="237">
        <v>606</v>
      </c>
      <c r="C11" s="285">
        <v>123337</v>
      </c>
      <c r="D11" s="285">
        <v>-697</v>
      </c>
      <c r="E11" s="285">
        <v>6016</v>
      </c>
      <c r="F11" s="285">
        <v>125110</v>
      </c>
      <c r="G11" s="285">
        <v>6557</v>
      </c>
      <c r="H11" s="285">
        <v>4149</v>
      </c>
    </row>
    <row r="12" spans="1:9" ht="11.45" customHeight="1" x14ac:dyDescent="0.2">
      <c r="A12" s="114" t="s">
        <v>210</v>
      </c>
      <c r="B12" s="237">
        <v>17</v>
      </c>
      <c r="C12" s="285">
        <v>7139</v>
      </c>
      <c r="D12" s="285" t="s">
        <v>24</v>
      </c>
      <c r="E12" s="285">
        <v>102</v>
      </c>
      <c r="F12" s="285">
        <v>4635</v>
      </c>
      <c r="G12" s="285">
        <v>147</v>
      </c>
      <c r="H12" s="285">
        <v>157</v>
      </c>
    </row>
    <row r="13" spans="1:9" ht="11.45" customHeight="1" x14ac:dyDescent="0.2">
      <c r="A13" s="114" t="s">
        <v>211</v>
      </c>
      <c r="B13" s="237">
        <v>1734</v>
      </c>
      <c r="C13" s="285">
        <v>708732</v>
      </c>
      <c r="D13" s="285">
        <v>-13</v>
      </c>
      <c r="E13" s="285">
        <v>23537</v>
      </c>
      <c r="F13" s="285">
        <v>692213</v>
      </c>
      <c r="G13" s="285">
        <v>26215</v>
      </c>
      <c r="H13" s="285">
        <v>23309</v>
      </c>
    </row>
    <row r="14" spans="1:9" ht="11.45" customHeight="1" x14ac:dyDescent="0.2">
      <c r="A14" s="114" t="s">
        <v>212</v>
      </c>
      <c r="B14" s="237">
        <v>685</v>
      </c>
      <c r="C14" s="286">
        <v>237636</v>
      </c>
      <c r="D14" s="285">
        <v>-263</v>
      </c>
      <c r="E14" s="285">
        <v>5932</v>
      </c>
      <c r="F14" s="285">
        <v>273289</v>
      </c>
      <c r="G14" s="286">
        <v>12771</v>
      </c>
      <c r="H14" s="286">
        <v>9118</v>
      </c>
    </row>
    <row r="15" spans="1:9" ht="23.1" customHeight="1" x14ac:dyDescent="0.2">
      <c r="A15" s="114" t="s">
        <v>213</v>
      </c>
      <c r="B15" s="237">
        <v>140</v>
      </c>
      <c r="C15" s="286">
        <v>116269</v>
      </c>
      <c r="D15" s="285" t="s">
        <v>24</v>
      </c>
      <c r="E15" s="285">
        <v>12666</v>
      </c>
      <c r="F15" s="285">
        <v>103065</v>
      </c>
      <c r="G15" s="286">
        <v>1159</v>
      </c>
      <c r="H15" s="286">
        <v>3567</v>
      </c>
    </row>
    <row r="16" spans="1:9" ht="11.45" customHeight="1" x14ac:dyDescent="0.2">
      <c r="A16" s="114" t="s">
        <v>214</v>
      </c>
      <c r="B16" s="237">
        <v>6185</v>
      </c>
      <c r="C16" s="285">
        <v>674281</v>
      </c>
      <c r="D16" s="285" t="s">
        <v>24</v>
      </c>
      <c r="E16" s="285">
        <v>6788</v>
      </c>
      <c r="F16" s="285">
        <v>663495</v>
      </c>
      <c r="G16" s="286">
        <v>120638</v>
      </c>
      <c r="H16" s="286">
        <v>18998</v>
      </c>
    </row>
    <row r="17" spans="1:8" ht="23.1" customHeight="1" x14ac:dyDescent="0.2">
      <c r="A17" s="114" t="s">
        <v>251</v>
      </c>
      <c r="B17" s="237">
        <v>5200</v>
      </c>
      <c r="C17" s="285">
        <v>841828</v>
      </c>
      <c r="D17" s="285">
        <v>-47</v>
      </c>
      <c r="E17" s="285">
        <v>7424</v>
      </c>
      <c r="F17" s="285">
        <v>803187</v>
      </c>
      <c r="G17" s="286">
        <v>103082</v>
      </c>
      <c r="H17" s="286">
        <v>24502</v>
      </c>
    </row>
    <row r="18" spans="1:8" ht="11.45" customHeight="1" x14ac:dyDescent="0.2">
      <c r="A18" s="114" t="s">
        <v>216</v>
      </c>
      <c r="B18" s="237">
        <v>1147</v>
      </c>
      <c r="C18" s="285">
        <v>147900</v>
      </c>
      <c r="D18" s="285">
        <v>-518</v>
      </c>
      <c r="E18" s="285">
        <v>3785</v>
      </c>
      <c r="F18" s="285">
        <v>159455</v>
      </c>
      <c r="G18" s="286">
        <v>22350</v>
      </c>
      <c r="H18" s="286">
        <v>4798</v>
      </c>
    </row>
    <row r="19" spans="1:8" ht="11.45" customHeight="1" x14ac:dyDescent="0.2">
      <c r="A19" s="114" t="s">
        <v>217</v>
      </c>
      <c r="B19" s="237">
        <v>3000</v>
      </c>
      <c r="C19" s="285">
        <v>402763</v>
      </c>
      <c r="D19" s="285">
        <v>-3029</v>
      </c>
      <c r="E19" s="285">
        <v>17679</v>
      </c>
      <c r="F19" s="285">
        <v>391313</v>
      </c>
      <c r="G19" s="286">
        <v>62751</v>
      </c>
      <c r="H19" s="286">
        <v>11499</v>
      </c>
    </row>
    <row r="20" spans="1:8" ht="11.45" customHeight="1" x14ac:dyDescent="0.2">
      <c r="A20" s="114" t="s">
        <v>218</v>
      </c>
      <c r="B20" s="237">
        <v>624</v>
      </c>
      <c r="C20" s="285">
        <v>220617</v>
      </c>
      <c r="D20" s="285">
        <v>-151</v>
      </c>
      <c r="E20" s="285">
        <v>4069</v>
      </c>
      <c r="F20" s="285">
        <v>213995</v>
      </c>
      <c r="G20" s="286">
        <v>9173</v>
      </c>
      <c r="H20" s="286">
        <v>7169</v>
      </c>
    </row>
    <row r="21" spans="1:8" ht="23.1" customHeight="1" x14ac:dyDescent="0.2">
      <c r="A21" s="114" t="s">
        <v>252</v>
      </c>
      <c r="B21" s="237">
        <v>1726</v>
      </c>
      <c r="C21" s="285">
        <v>366087</v>
      </c>
      <c r="D21" s="285">
        <v>-3021</v>
      </c>
      <c r="E21" s="285">
        <v>2805</v>
      </c>
      <c r="F21" s="285">
        <v>362899</v>
      </c>
      <c r="G21" s="286">
        <v>36976</v>
      </c>
      <c r="H21" s="286">
        <v>11400</v>
      </c>
    </row>
    <row r="22" spans="1:8" ht="11.45" customHeight="1" x14ac:dyDescent="0.2">
      <c r="A22" s="114" t="s">
        <v>220</v>
      </c>
      <c r="B22" s="237">
        <v>1449</v>
      </c>
      <c r="C22" s="285">
        <v>360523</v>
      </c>
      <c r="D22" s="285">
        <v>-1369</v>
      </c>
      <c r="E22" s="285">
        <v>27655</v>
      </c>
      <c r="F22" s="285">
        <v>314344</v>
      </c>
      <c r="G22" s="286">
        <v>23610</v>
      </c>
      <c r="H22" s="286">
        <v>10175</v>
      </c>
    </row>
    <row r="23" spans="1:8" ht="23.1" customHeight="1" x14ac:dyDescent="0.2">
      <c r="A23" s="114" t="s">
        <v>253</v>
      </c>
      <c r="B23" s="237">
        <v>1793</v>
      </c>
      <c r="C23" s="285">
        <v>235787</v>
      </c>
      <c r="D23" s="285">
        <v>-10487</v>
      </c>
      <c r="E23" s="285">
        <v>4519</v>
      </c>
      <c r="F23" s="285">
        <v>320755</v>
      </c>
      <c r="G23" s="286">
        <v>22678</v>
      </c>
      <c r="H23" s="286">
        <v>10432</v>
      </c>
    </row>
    <row r="24" spans="1:8" ht="23.1" customHeight="1" x14ac:dyDescent="0.2">
      <c r="A24" s="114" t="s">
        <v>254</v>
      </c>
      <c r="B24" s="237">
        <v>2467</v>
      </c>
      <c r="C24" s="285">
        <v>368717</v>
      </c>
      <c r="D24" s="285" t="s">
        <v>274</v>
      </c>
      <c r="E24" s="285">
        <v>5685</v>
      </c>
      <c r="F24" s="285">
        <v>361766</v>
      </c>
      <c r="G24" s="286">
        <v>49589</v>
      </c>
      <c r="H24" s="286">
        <v>10925</v>
      </c>
    </row>
    <row r="25" spans="1:8" ht="11.45" customHeight="1" x14ac:dyDescent="0.2">
      <c r="A25" s="114" t="s">
        <v>223</v>
      </c>
      <c r="B25" s="237">
        <v>148</v>
      </c>
      <c r="C25" s="285">
        <v>11873</v>
      </c>
      <c r="D25" s="285" t="s">
        <v>274</v>
      </c>
      <c r="E25" s="285">
        <v>247</v>
      </c>
      <c r="F25" s="285">
        <v>11213</v>
      </c>
      <c r="G25" s="286">
        <v>2221</v>
      </c>
      <c r="H25" s="286">
        <v>315</v>
      </c>
    </row>
    <row r="26" spans="1:8" ht="11.45" customHeight="1" x14ac:dyDescent="0.2">
      <c r="A26" s="114" t="s">
        <v>224</v>
      </c>
      <c r="B26" s="237">
        <v>305</v>
      </c>
      <c r="C26" s="285">
        <v>107384</v>
      </c>
      <c r="D26" s="285" t="s">
        <v>274</v>
      </c>
      <c r="E26" s="285">
        <v>2312</v>
      </c>
      <c r="F26" s="285">
        <v>60792</v>
      </c>
      <c r="G26" s="286">
        <v>3817</v>
      </c>
      <c r="H26" s="286">
        <v>1994</v>
      </c>
    </row>
    <row r="27" spans="1:8" ht="11.45" customHeight="1" x14ac:dyDescent="0.2">
      <c r="A27" s="114" t="s">
        <v>225</v>
      </c>
      <c r="B27" s="237">
        <v>435</v>
      </c>
      <c r="C27" s="285">
        <v>42190</v>
      </c>
      <c r="D27" s="285" t="s">
        <v>24</v>
      </c>
      <c r="E27" s="285">
        <v>2990</v>
      </c>
      <c r="F27" s="285">
        <v>38970</v>
      </c>
      <c r="G27" s="286">
        <v>7604</v>
      </c>
      <c r="H27" s="286">
        <v>1098</v>
      </c>
    </row>
    <row r="28" spans="1:8" ht="11.45" customHeight="1" x14ac:dyDescent="0.2">
      <c r="A28" s="114" t="s">
        <v>226</v>
      </c>
      <c r="B28" s="237">
        <v>1095</v>
      </c>
      <c r="C28" s="285">
        <v>70870</v>
      </c>
      <c r="D28" s="285" t="s">
        <v>24</v>
      </c>
      <c r="E28" s="285">
        <v>679</v>
      </c>
      <c r="F28" s="285">
        <v>70217</v>
      </c>
      <c r="G28" s="286">
        <v>23100</v>
      </c>
      <c r="H28" s="286">
        <v>1648</v>
      </c>
    </row>
    <row r="29" spans="1:8" ht="20.100000000000001" customHeight="1" x14ac:dyDescent="0.2">
      <c r="A29" s="37" t="s">
        <v>259</v>
      </c>
      <c r="B29" s="278"/>
      <c r="C29" s="277"/>
      <c r="D29" s="277"/>
      <c r="E29" s="277"/>
      <c r="F29" s="277"/>
      <c r="G29" s="277"/>
      <c r="H29" s="277"/>
    </row>
    <row r="30" spans="1:8" ht="11.45" customHeight="1" x14ac:dyDescent="0.2">
      <c r="A30" s="41" t="s">
        <v>368</v>
      </c>
      <c r="B30" s="276">
        <v>757</v>
      </c>
      <c r="C30" s="285">
        <v>7443</v>
      </c>
      <c r="D30" s="285">
        <v>-20</v>
      </c>
      <c r="E30" s="285">
        <v>2648</v>
      </c>
      <c r="F30" s="285">
        <v>1637</v>
      </c>
      <c r="G30" s="285" t="s">
        <v>24</v>
      </c>
      <c r="H30" s="285">
        <v>57</v>
      </c>
    </row>
    <row r="31" spans="1:8" ht="11.45" customHeight="1" x14ac:dyDescent="0.2">
      <c r="A31" s="114" t="s">
        <v>369</v>
      </c>
      <c r="B31" s="276">
        <v>469</v>
      </c>
      <c r="C31" s="285">
        <v>6678</v>
      </c>
      <c r="D31" s="285">
        <v>-3</v>
      </c>
      <c r="E31" s="285">
        <v>1859</v>
      </c>
      <c r="F31" s="285">
        <v>3406</v>
      </c>
      <c r="G31" s="285">
        <v>215</v>
      </c>
      <c r="H31" s="285">
        <v>112</v>
      </c>
    </row>
    <row r="32" spans="1:8" ht="11.45" customHeight="1" x14ac:dyDescent="0.2">
      <c r="A32" s="114" t="s">
        <v>370</v>
      </c>
      <c r="B32" s="276">
        <v>400</v>
      </c>
      <c r="C32" s="285">
        <v>8324</v>
      </c>
      <c r="D32" s="285">
        <v>-4</v>
      </c>
      <c r="E32" s="285">
        <v>3377</v>
      </c>
      <c r="F32" s="285">
        <v>4895</v>
      </c>
      <c r="G32" s="285">
        <v>170</v>
      </c>
      <c r="H32" s="285">
        <v>165</v>
      </c>
    </row>
    <row r="33" spans="1:8" ht="11.45" customHeight="1" x14ac:dyDescent="0.2">
      <c r="A33" s="114" t="s">
        <v>371</v>
      </c>
      <c r="B33" s="276">
        <v>610</v>
      </c>
      <c r="C33" s="285">
        <v>16616</v>
      </c>
      <c r="D33" s="285">
        <v>-152</v>
      </c>
      <c r="E33" s="285">
        <v>3976</v>
      </c>
      <c r="F33" s="285">
        <v>11831</v>
      </c>
      <c r="G33" s="285">
        <v>180</v>
      </c>
      <c r="H33" s="285">
        <v>408</v>
      </c>
    </row>
    <row r="34" spans="1:8" ht="11.45" customHeight="1" x14ac:dyDescent="0.2">
      <c r="A34" s="114" t="s">
        <v>372</v>
      </c>
      <c r="B34" s="276">
        <v>10663</v>
      </c>
      <c r="C34" s="285">
        <v>404076</v>
      </c>
      <c r="D34" s="285">
        <v>-147</v>
      </c>
      <c r="E34" s="285">
        <v>9271</v>
      </c>
      <c r="F34" s="285">
        <v>379269</v>
      </c>
      <c r="G34" s="285">
        <v>234852</v>
      </c>
      <c r="H34" s="285">
        <v>5051</v>
      </c>
    </row>
    <row r="35" spans="1:8" ht="11.45" customHeight="1" x14ac:dyDescent="0.2">
      <c r="A35" s="114" t="s">
        <v>338</v>
      </c>
      <c r="B35" s="276">
        <v>7609</v>
      </c>
      <c r="C35" s="285">
        <v>550792</v>
      </c>
      <c r="D35" s="285">
        <v>-1951</v>
      </c>
      <c r="E35" s="285">
        <v>11153</v>
      </c>
      <c r="F35" s="285">
        <v>531139</v>
      </c>
      <c r="G35" s="285">
        <v>159905</v>
      </c>
      <c r="H35" s="285">
        <v>12990</v>
      </c>
    </row>
    <row r="36" spans="1:8" ht="11.45" customHeight="1" x14ac:dyDescent="0.2">
      <c r="A36" s="114" t="s">
        <v>373</v>
      </c>
      <c r="B36" s="276">
        <v>6948</v>
      </c>
      <c r="C36" s="285">
        <v>1508053</v>
      </c>
      <c r="D36" s="285">
        <v>-2080</v>
      </c>
      <c r="E36" s="285">
        <v>33309</v>
      </c>
      <c r="F36" s="285">
        <v>1401606</v>
      </c>
      <c r="G36" s="285">
        <v>124513</v>
      </c>
      <c r="H36" s="285">
        <v>44690</v>
      </c>
    </row>
    <row r="37" spans="1:8" ht="11.45" customHeight="1" x14ac:dyDescent="0.2">
      <c r="A37" s="114" t="s">
        <v>374</v>
      </c>
      <c r="B37" s="276">
        <v>763</v>
      </c>
      <c r="C37" s="285">
        <v>535753</v>
      </c>
      <c r="D37" s="285">
        <v>-77</v>
      </c>
      <c r="E37" s="285">
        <v>11034</v>
      </c>
      <c r="F37" s="285">
        <v>515181</v>
      </c>
      <c r="G37" s="285">
        <v>9620</v>
      </c>
      <c r="H37" s="285">
        <v>17694</v>
      </c>
    </row>
    <row r="38" spans="1:8" ht="11.45" customHeight="1" x14ac:dyDescent="0.2">
      <c r="A38" s="114" t="s">
        <v>260</v>
      </c>
      <c r="B38" s="276">
        <v>465</v>
      </c>
      <c r="C38" s="285">
        <v>931986</v>
      </c>
      <c r="D38" s="285">
        <v>-10139</v>
      </c>
      <c r="E38" s="285">
        <v>43982</v>
      </c>
      <c r="F38" s="285">
        <v>893951</v>
      </c>
      <c r="G38" s="285">
        <v>4293</v>
      </c>
      <c r="H38" s="285">
        <v>31138</v>
      </c>
    </row>
    <row r="39" spans="1:8" ht="11.45" customHeight="1" x14ac:dyDescent="0.2">
      <c r="A39" s="114" t="s">
        <v>261</v>
      </c>
      <c r="B39" s="276">
        <v>72</v>
      </c>
      <c r="C39" s="285">
        <v>1074212</v>
      </c>
      <c r="D39" s="285">
        <v>-5022</v>
      </c>
      <c r="E39" s="285">
        <v>14281</v>
      </c>
      <c r="F39" s="285">
        <v>1227800</v>
      </c>
      <c r="G39" s="285">
        <v>687</v>
      </c>
      <c r="H39" s="285">
        <v>42949</v>
      </c>
    </row>
    <row r="40" spans="1:8" ht="20.100000000000001" customHeight="1" x14ac:dyDescent="0.2">
      <c r="A40" s="37" t="s">
        <v>56</v>
      </c>
      <c r="B40" s="275"/>
      <c r="C40" s="274"/>
      <c r="D40" s="274"/>
      <c r="E40" s="274"/>
      <c r="F40" s="274"/>
      <c r="G40" s="274"/>
      <c r="H40" s="274"/>
    </row>
    <row r="41" spans="1:8" ht="11.45" customHeight="1" x14ac:dyDescent="0.2">
      <c r="A41" s="208" t="s">
        <v>228</v>
      </c>
      <c r="B41" s="237">
        <v>18429</v>
      </c>
      <c r="C41" s="285">
        <v>1567798</v>
      </c>
      <c r="D41" s="285" t="s">
        <v>274</v>
      </c>
      <c r="E41" s="285">
        <v>5083</v>
      </c>
      <c r="F41" s="285">
        <v>1555569</v>
      </c>
      <c r="G41" s="285">
        <v>451511</v>
      </c>
      <c r="H41" s="285">
        <v>38635</v>
      </c>
    </row>
    <row r="42" spans="1:8" ht="11.45" customHeight="1" x14ac:dyDescent="0.2">
      <c r="A42" s="208" t="s">
        <v>531</v>
      </c>
      <c r="B42" s="237">
        <v>3334</v>
      </c>
      <c r="C42" s="285">
        <v>1388432</v>
      </c>
      <c r="D42" s="285">
        <v>-7508</v>
      </c>
      <c r="E42" s="285">
        <v>22076</v>
      </c>
      <c r="F42" s="285">
        <v>1324852</v>
      </c>
      <c r="G42" s="285">
        <v>81673</v>
      </c>
      <c r="H42" s="285">
        <v>43504</v>
      </c>
    </row>
    <row r="43" spans="1:8" ht="11.45" customHeight="1" x14ac:dyDescent="0.2">
      <c r="A43" s="208" t="s">
        <v>533</v>
      </c>
      <c r="B43" s="237">
        <v>6652</v>
      </c>
      <c r="C43" s="285">
        <v>1813925</v>
      </c>
      <c r="D43" s="285">
        <v>-11878</v>
      </c>
      <c r="E43" s="285">
        <v>102592</v>
      </c>
      <c r="F43" s="285">
        <v>1820654</v>
      </c>
      <c r="G43" s="285">
        <v>195</v>
      </c>
      <c r="H43" s="285">
        <v>63714</v>
      </c>
    </row>
    <row r="44" spans="1:8" ht="11.45" customHeight="1" x14ac:dyDescent="0.2">
      <c r="A44" s="208" t="s">
        <v>229</v>
      </c>
      <c r="B44" s="237">
        <v>103</v>
      </c>
      <c r="C44" s="285">
        <v>54284</v>
      </c>
      <c r="D44" s="285">
        <v>-134</v>
      </c>
      <c r="E44" s="285">
        <v>2897</v>
      </c>
      <c r="F44" s="285">
        <v>52831</v>
      </c>
      <c r="G44" s="285">
        <v>65</v>
      </c>
      <c r="H44" s="285">
        <v>1847</v>
      </c>
    </row>
    <row r="45" spans="1:8" ht="11.45" customHeight="1" x14ac:dyDescent="0.2">
      <c r="A45" s="208" t="s">
        <v>532</v>
      </c>
      <c r="B45" s="237">
        <v>238</v>
      </c>
      <c r="C45" s="285">
        <v>219496</v>
      </c>
      <c r="D45" s="285">
        <v>-74</v>
      </c>
      <c r="E45" s="285">
        <v>2240</v>
      </c>
      <c r="F45" s="285">
        <v>216808</v>
      </c>
      <c r="G45" s="285">
        <v>990</v>
      </c>
      <c r="H45" s="285">
        <v>7554</v>
      </c>
    </row>
  </sheetData>
  <hyperlinks>
    <hyperlink ref="A1" location="Inhalt!A26" display="Link zum Inhaltsverzeichnis" xr:uid="{00000000-0004-0000-10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1">
    <tablePart r:id="rId3"/>
  </tablePar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J76"/>
  <sheetViews>
    <sheetView zoomScale="160" zoomScaleNormal="160" workbookViewId="0"/>
  </sheetViews>
  <sheetFormatPr baseColWidth="10" defaultRowHeight="11.45" customHeight="1" x14ac:dyDescent="0.2"/>
  <cols>
    <col min="1" max="1" width="22.7109375" style="29" customWidth="1"/>
    <col min="2" max="2" width="14.7109375" style="29" customWidth="1"/>
    <col min="3" max="6" width="9.28515625" style="29" customWidth="1"/>
    <col min="7" max="8" width="8.7109375" style="29" customWidth="1"/>
    <col min="9" max="9" width="2.7109375" style="29" customWidth="1"/>
    <col min="10" max="16384" width="11.42578125" style="29"/>
  </cols>
  <sheetData>
    <row r="1" spans="1:10" ht="12" customHeight="1" x14ac:dyDescent="0.2">
      <c r="A1" s="64" t="s">
        <v>110</v>
      </c>
    </row>
    <row r="2" spans="1:10" ht="30" customHeight="1" x14ac:dyDescent="0.2">
      <c r="A2" s="89" t="s">
        <v>95</v>
      </c>
    </row>
    <row r="3" spans="1:10" ht="30" customHeight="1" x14ac:dyDescent="0.2">
      <c r="A3" s="88" t="s">
        <v>96</v>
      </c>
    </row>
    <row r="4" spans="1:10" ht="12" customHeight="1" x14ac:dyDescent="0.2">
      <c r="A4" s="322" t="s">
        <v>25</v>
      </c>
      <c r="B4" s="323" t="s">
        <v>41</v>
      </c>
      <c r="C4" s="323" t="s">
        <v>206</v>
      </c>
      <c r="D4" s="323" t="s">
        <v>207</v>
      </c>
      <c r="E4" s="323" t="s">
        <v>208</v>
      </c>
      <c r="F4" s="323" t="s">
        <v>421</v>
      </c>
      <c r="G4" s="323" t="s">
        <v>512</v>
      </c>
      <c r="H4" s="316" t="s">
        <v>582</v>
      </c>
    </row>
    <row r="5" spans="1:10" ht="20.100000000000001" customHeight="1" x14ac:dyDescent="0.2">
      <c r="A5" s="93" t="s">
        <v>534</v>
      </c>
      <c r="B5" s="127" t="s">
        <v>263</v>
      </c>
      <c r="C5" s="178">
        <v>951</v>
      </c>
      <c r="D5" s="178">
        <v>912</v>
      </c>
      <c r="E5" s="178">
        <v>1283</v>
      </c>
      <c r="F5" s="206">
        <v>1279</v>
      </c>
      <c r="G5" s="206">
        <v>1046</v>
      </c>
      <c r="H5" s="320">
        <v>1157</v>
      </c>
    </row>
    <row r="6" spans="1:10" ht="24.95" customHeight="1" x14ac:dyDescent="0.2">
      <c r="A6" s="76" t="s">
        <v>264</v>
      </c>
      <c r="B6" s="116" t="s">
        <v>375</v>
      </c>
      <c r="C6" s="178">
        <v>43591</v>
      </c>
      <c r="D6" s="178">
        <v>60125</v>
      </c>
      <c r="E6" s="178">
        <v>153422</v>
      </c>
      <c r="F6" s="206">
        <v>142903</v>
      </c>
      <c r="G6" s="206">
        <v>99071</v>
      </c>
      <c r="H6" s="320">
        <v>233117</v>
      </c>
    </row>
    <row r="7" spans="1:10" ht="24.95" customHeight="1" x14ac:dyDescent="0.2">
      <c r="A7" s="76" t="s">
        <v>264</v>
      </c>
      <c r="B7" s="116" t="s">
        <v>376</v>
      </c>
      <c r="C7" s="178">
        <v>6749</v>
      </c>
      <c r="D7" s="178">
        <v>11924</v>
      </c>
      <c r="E7" s="178">
        <v>23459</v>
      </c>
      <c r="F7" s="206">
        <v>29965</v>
      </c>
      <c r="G7" s="206">
        <v>18868</v>
      </c>
      <c r="H7" s="320">
        <v>37444</v>
      </c>
    </row>
    <row r="8" spans="1:10" ht="30" customHeight="1" x14ac:dyDescent="0.2">
      <c r="A8" s="41" t="s">
        <v>262</v>
      </c>
      <c r="B8" s="116" t="s">
        <v>263</v>
      </c>
      <c r="C8" s="178">
        <v>751</v>
      </c>
      <c r="D8" s="178">
        <v>769</v>
      </c>
      <c r="E8" s="178">
        <v>1030</v>
      </c>
      <c r="F8" s="206">
        <v>1016</v>
      </c>
      <c r="G8" s="206">
        <v>842</v>
      </c>
      <c r="H8" s="320">
        <v>837</v>
      </c>
    </row>
    <row r="9" spans="1:10" ht="24.95" customHeight="1" x14ac:dyDescent="0.2">
      <c r="A9" s="76" t="s">
        <v>262</v>
      </c>
      <c r="B9" s="116" t="s">
        <v>375</v>
      </c>
      <c r="C9" s="178">
        <v>28034</v>
      </c>
      <c r="D9" s="178">
        <v>47879</v>
      </c>
      <c r="E9" s="178">
        <v>83547</v>
      </c>
      <c r="F9" s="206">
        <v>83723</v>
      </c>
      <c r="G9" s="206">
        <v>71580</v>
      </c>
      <c r="H9" s="320">
        <v>106468</v>
      </c>
    </row>
    <row r="10" spans="1:10" ht="24.95" customHeight="1" x14ac:dyDescent="0.2">
      <c r="A10" s="76" t="s">
        <v>262</v>
      </c>
      <c r="B10" s="116" t="s">
        <v>376</v>
      </c>
      <c r="C10" s="178">
        <v>5195</v>
      </c>
      <c r="D10" s="178">
        <v>10098</v>
      </c>
      <c r="E10" s="178">
        <v>18672</v>
      </c>
      <c r="F10" s="206">
        <v>18003</v>
      </c>
      <c r="G10" s="206">
        <v>14899</v>
      </c>
      <c r="H10" s="320">
        <v>21730</v>
      </c>
    </row>
    <row r="11" spans="1:10" ht="30" customHeight="1" x14ac:dyDescent="0.2">
      <c r="A11" s="93" t="s">
        <v>97</v>
      </c>
      <c r="B11" s="116" t="s">
        <v>263</v>
      </c>
      <c r="C11" s="178">
        <v>200</v>
      </c>
      <c r="D11" s="178">
        <v>143</v>
      </c>
      <c r="E11" s="178">
        <v>253</v>
      </c>
      <c r="F11" s="206">
        <v>263</v>
      </c>
      <c r="G11" s="206">
        <v>204</v>
      </c>
      <c r="H11" s="320">
        <v>320</v>
      </c>
    </row>
    <row r="12" spans="1:10" ht="24.95" customHeight="1" x14ac:dyDescent="0.2">
      <c r="A12" s="76" t="s">
        <v>97</v>
      </c>
      <c r="B12" s="116" t="s">
        <v>375</v>
      </c>
      <c r="C12" s="178">
        <v>15557</v>
      </c>
      <c r="D12" s="178">
        <v>12246</v>
      </c>
      <c r="E12" s="178">
        <v>69875</v>
      </c>
      <c r="F12" s="206">
        <v>59180</v>
      </c>
      <c r="G12" s="206">
        <v>27491</v>
      </c>
      <c r="H12" s="320">
        <v>126649</v>
      </c>
    </row>
    <row r="13" spans="1:10" ht="24.95" customHeight="1" x14ac:dyDescent="0.2">
      <c r="A13" s="76" t="s">
        <v>97</v>
      </c>
      <c r="B13" s="116" t="s">
        <v>376</v>
      </c>
      <c r="C13" s="178">
        <v>1554</v>
      </c>
      <c r="D13" s="178">
        <v>1826</v>
      </c>
      <c r="E13" s="178">
        <v>4786</v>
      </c>
      <c r="F13" s="206">
        <v>11962</v>
      </c>
      <c r="G13" s="206">
        <v>3969</v>
      </c>
      <c r="H13" s="320">
        <v>15713</v>
      </c>
    </row>
    <row r="14" spans="1:10" ht="11.45" customHeight="1" x14ac:dyDescent="0.2">
      <c r="A14" s="114"/>
      <c r="B14" s="41"/>
      <c r="C14" s="42"/>
      <c r="D14" s="42"/>
      <c r="E14" s="42"/>
      <c r="F14" s="42"/>
      <c r="G14" s="42"/>
      <c r="H14" s="43"/>
    </row>
    <row r="15" spans="1:10" ht="11.45" customHeight="1" x14ac:dyDescent="0.2">
      <c r="A15" s="90"/>
      <c r="B15" s="44"/>
      <c r="C15" s="90"/>
      <c r="D15" s="90"/>
      <c r="E15" s="90"/>
      <c r="F15" s="90"/>
      <c r="G15" s="90"/>
      <c r="H15" s="90"/>
    </row>
    <row r="16" spans="1:10" ht="30" customHeight="1" x14ac:dyDescent="0.2">
      <c r="A16" s="321" t="s">
        <v>626</v>
      </c>
      <c r="J16" s="171"/>
    </row>
    <row r="17" spans="1:10" ht="48" customHeight="1" x14ac:dyDescent="0.2">
      <c r="A17" s="182" t="s">
        <v>535</v>
      </c>
      <c r="B17" s="153" t="s">
        <v>444</v>
      </c>
      <c r="C17" s="153" t="s">
        <v>473</v>
      </c>
      <c r="D17" s="153" t="s">
        <v>474</v>
      </c>
      <c r="E17" s="153" t="s">
        <v>475</v>
      </c>
      <c r="F17" s="153" t="s">
        <v>476</v>
      </c>
      <c r="G17" s="153" t="s">
        <v>477</v>
      </c>
      <c r="H17" s="183" t="s">
        <v>478</v>
      </c>
    </row>
    <row r="18" spans="1:10" ht="20.100000000000001" customHeight="1" x14ac:dyDescent="0.2">
      <c r="A18" s="150" t="s">
        <v>560</v>
      </c>
      <c r="B18" s="315">
        <v>551</v>
      </c>
      <c r="C18" s="314">
        <v>85</v>
      </c>
      <c r="D18" s="314">
        <v>280</v>
      </c>
      <c r="E18" s="314">
        <v>32</v>
      </c>
      <c r="F18" s="314">
        <v>536</v>
      </c>
      <c r="G18" s="314">
        <v>528</v>
      </c>
      <c r="H18" s="314">
        <v>553</v>
      </c>
      <c r="J18" s="168"/>
    </row>
    <row r="19" spans="1:10" ht="11.45" customHeight="1" x14ac:dyDescent="0.2">
      <c r="A19" s="114" t="s">
        <v>377</v>
      </c>
      <c r="B19" s="313">
        <v>13</v>
      </c>
      <c r="C19" s="324" t="s">
        <v>24</v>
      </c>
      <c r="D19" s="324" t="s">
        <v>556</v>
      </c>
      <c r="E19" s="324" t="s">
        <v>556</v>
      </c>
      <c r="F19" s="324">
        <v>13</v>
      </c>
      <c r="G19" s="324">
        <v>14</v>
      </c>
      <c r="H19" s="324">
        <v>15</v>
      </c>
      <c r="J19" s="168"/>
    </row>
    <row r="20" spans="1:10" ht="11.45" customHeight="1" x14ac:dyDescent="0.2">
      <c r="A20" s="151" t="s">
        <v>369</v>
      </c>
      <c r="B20" s="313">
        <v>4</v>
      </c>
      <c r="C20" s="324" t="s">
        <v>556</v>
      </c>
      <c r="D20" s="324" t="s">
        <v>556</v>
      </c>
      <c r="E20" s="324" t="s">
        <v>24</v>
      </c>
      <c r="F20" s="324">
        <v>3</v>
      </c>
      <c r="G20" s="324" t="s">
        <v>556</v>
      </c>
      <c r="H20" s="324" t="s">
        <v>556</v>
      </c>
    </row>
    <row r="21" spans="1:10" ht="11.45" customHeight="1" x14ac:dyDescent="0.2">
      <c r="A21" s="151" t="s">
        <v>378</v>
      </c>
      <c r="B21" s="313">
        <v>96</v>
      </c>
      <c r="C21" s="324" t="s">
        <v>556</v>
      </c>
      <c r="D21" s="324">
        <v>23</v>
      </c>
      <c r="E21" s="324" t="s">
        <v>556</v>
      </c>
      <c r="F21" s="324">
        <v>91</v>
      </c>
      <c r="G21" s="324">
        <v>95</v>
      </c>
      <c r="H21" s="324">
        <v>96</v>
      </c>
    </row>
    <row r="22" spans="1:10" ht="11.45" customHeight="1" x14ac:dyDescent="0.2">
      <c r="A22" s="151" t="s">
        <v>338</v>
      </c>
      <c r="B22" s="313">
        <v>109</v>
      </c>
      <c r="C22" s="324">
        <v>8</v>
      </c>
      <c r="D22" s="324">
        <v>43</v>
      </c>
      <c r="E22" s="324" t="s">
        <v>556</v>
      </c>
      <c r="F22" s="324" t="s">
        <v>556</v>
      </c>
      <c r="G22" s="324">
        <v>108</v>
      </c>
      <c r="H22" s="324">
        <v>109</v>
      </c>
    </row>
    <row r="23" spans="1:10" ht="11.45" customHeight="1" x14ac:dyDescent="0.2">
      <c r="A23" s="151" t="s">
        <v>379</v>
      </c>
      <c r="B23" s="313">
        <v>134</v>
      </c>
      <c r="C23" s="324">
        <v>23</v>
      </c>
      <c r="D23" s="324">
        <v>73</v>
      </c>
      <c r="E23" s="324" t="s">
        <v>24</v>
      </c>
      <c r="F23" s="324">
        <v>134</v>
      </c>
      <c r="G23" s="324">
        <v>125</v>
      </c>
      <c r="H23" s="324">
        <v>134</v>
      </c>
    </row>
    <row r="24" spans="1:10" ht="11.45" customHeight="1" x14ac:dyDescent="0.2">
      <c r="A24" s="151" t="s">
        <v>380</v>
      </c>
      <c r="B24" s="313">
        <v>56</v>
      </c>
      <c r="C24" s="324">
        <v>12</v>
      </c>
      <c r="D24" s="324">
        <v>33</v>
      </c>
      <c r="E24" s="324">
        <v>4</v>
      </c>
      <c r="F24" s="324">
        <v>54</v>
      </c>
      <c r="G24" s="324">
        <v>55</v>
      </c>
      <c r="H24" s="324">
        <v>56</v>
      </c>
    </row>
    <row r="25" spans="1:10" ht="11.45" customHeight="1" x14ac:dyDescent="0.2">
      <c r="A25" s="151" t="s">
        <v>381</v>
      </c>
      <c r="B25" s="313">
        <v>51</v>
      </c>
      <c r="C25" s="324" t="s">
        <v>556</v>
      </c>
      <c r="D25" s="324">
        <v>38</v>
      </c>
      <c r="E25" s="324" t="s">
        <v>556</v>
      </c>
      <c r="F25" s="324">
        <v>51</v>
      </c>
      <c r="G25" s="324">
        <v>46</v>
      </c>
      <c r="H25" s="324">
        <v>51</v>
      </c>
    </row>
    <row r="26" spans="1:10" ht="11.45" customHeight="1" x14ac:dyDescent="0.2">
      <c r="A26" s="151" t="s">
        <v>275</v>
      </c>
      <c r="B26" s="313">
        <v>79</v>
      </c>
      <c r="C26" s="324">
        <v>19</v>
      </c>
      <c r="D26" s="324">
        <v>60</v>
      </c>
      <c r="E26" s="324">
        <v>18</v>
      </c>
      <c r="F26" s="324">
        <v>76</v>
      </c>
      <c r="G26" s="324">
        <v>74</v>
      </c>
      <c r="H26" s="324">
        <v>79</v>
      </c>
    </row>
    <row r="27" spans="1:10" ht="11.45" customHeight="1" x14ac:dyDescent="0.2">
      <c r="A27" s="126" t="s">
        <v>272</v>
      </c>
      <c r="B27" s="313" t="s">
        <v>556</v>
      </c>
      <c r="C27" s="324" t="s">
        <v>556</v>
      </c>
      <c r="D27" s="324" t="s">
        <v>556</v>
      </c>
      <c r="E27" s="324" t="s">
        <v>556</v>
      </c>
      <c r="F27" s="324">
        <v>7</v>
      </c>
      <c r="G27" s="324">
        <v>5</v>
      </c>
      <c r="H27" s="324">
        <v>7</v>
      </c>
    </row>
    <row r="28" spans="1:10" ht="11.45" customHeight="1" x14ac:dyDescent="0.2">
      <c r="A28" s="126" t="s">
        <v>273</v>
      </c>
      <c r="B28" s="313" t="s">
        <v>556</v>
      </c>
      <c r="C28" s="324" t="s">
        <v>24</v>
      </c>
      <c r="D28" s="324" t="s">
        <v>556</v>
      </c>
      <c r="E28" s="324" t="s">
        <v>556</v>
      </c>
      <c r="F28" s="324" t="s">
        <v>556</v>
      </c>
      <c r="G28" s="324" t="s">
        <v>556</v>
      </c>
      <c r="H28" s="324" t="s">
        <v>556</v>
      </c>
    </row>
    <row r="29" spans="1:10" ht="18" customHeight="1" x14ac:dyDescent="0.2">
      <c r="A29" s="37" t="s">
        <v>382</v>
      </c>
      <c r="B29" s="312">
        <v>198299</v>
      </c>
      <c r="C29" s="325">
        <v>4393</v>
      </c>
      <c r="D29" s="325">
        <v>65627</v>
      </c>
      <c r="E29" s="325">
        <v>11634</v>
      </c>
      <c r="F29" s="325">
        <v>116645</v>
      </c>
      <c r="G29" s="325">
        <v>27541</v>
      </c>
      <c r="H29" s="325">
        <v>170758</v>
      </c>
    </row>
    <row r="30" spans="1:10" ht="11.45" customHeight="1" x14ac:dyDescent="0.2">
      <c r="A30" s="114" t="s">
        <v>377</v>
      </c>
      <c r="B30" s="313">
        <v>336</v>
      </c>
      <c r="C30" s="324" t="s">
        <v>24</v>
      </c>
      <c r="D30" s="324" t="s">
        <v>556</v>
      </c>
      <c r="E30" s="324" t="s">
        <v>556</v>
      </c>
      <c r="F30" s="324">
        <v>325</v>
      </c>
      <c r="G30" s="324">
        <v>366</v>
      </c>
      <c r="H30" s="324">
        <v>-30</v>
      </c>
    </row>
    <row r="31" spans="1:10" ht="11.45" customHeight="1" x14ac:dyDescent="0.2">
      <c r="A31" s="151" t="s">
        <v>369</v>
      </c>
      <c r="B31" s="313">
        <v>148</v>
      </c>
      <c r="C31" s="324" t="s">
        <v>556</v>
      </c>
      <c r="D31" s="324" t="s">
        <v>556</v>
      </c>
      <c r="E31" s="324" t="s">
        <v>24</v>
      </c>
      <c r="F31" s="324">
        <v>128</v>
      </c>
      <c r="G31" s="324" t="s">
        <v>556</v>
      </c>
      <c r="H31" s="324" t="s">
        <v>556</v>
      </c>
    </row>
    <row r="32" spans="1:10" ht="11.45" customHeight="1" x14ac:dyDescent="0.2">
      <c r="A32" s="151" t="s">
        <v>378</v>
      </c>
      <c r="B32" s="313">
        <v>5663</v>
      </c>
      <c r="C32" s="324">
        <v>154</v>
      </c>
      <c r="D32" s="324">
        <v>1348</v>
      </c>
      <c r="E32" s="324" t="s">
        <v>556</v>
      </c>
      <c r="F32" s="324">
        <v>4153</v>
      </c>
      <c r="G32" s="324">
        <v>2473</v>
      </c>
      <c r="H32" s="324">
        <v>3190</v>
      </c>
    </row>
    <row r="33" spans="1:10" ht="11.45" customHeight="1" x14ac:dyDescent="0.2">
      <c r="A33" s="151" t="s">
        <v>338</v>
      </c>
      <c r="B33" s="313">
        <v>10107</v>
      </c>
      <c r="C33" s="324">
        <v>96</v>
      </c>
      <c r="D33" s="324">
        <v>2745</v>
      </c>
      <c r="E33" s="324" t="s">
        <v>556</v>
      </c>
      <c r="F33" s="324" t="s">
        <v>556</v>
      </c>
      <c r="G33" s="324">
        <v>2084</v>
      </c>
      <c r="H33" s="324">
        <v>8022</v>
      </c>
    </row>
    <row r="34" spans="1:10" ht="11.45" customHeight="1" x14ac:dyDescent="0.2">
      <c r="A34" s="151" t="s">
        <v>379</v>
      </c>
      <c r="B34" s="313">
        <v>22647</v>
      </c>
      <c r="C34" s="324">
        <v>303</v>
      </c>
      <c r="D34" s="324">
        <v>8065</v>
      </c>
      <c r="E34" s="324" t="s">
        <v>24</v>
      </c>
      <c r="F34" s="324">
        <v>14280</v>
      </c>
      <c r="G34" s="324">
        <v>3158</v>
      </c>
      <c r="H34" s="324">
        <v>19490</v>
      </c>
    </row>
    <row r="35" spans="1:10" ht="11.45" customHeight="1" x14ac:dyDescent="0.2">
      <c r="A35" s="151" t="s">
        <v>380</v>
      </c>
      <c r="B35" s="313">
        <v>17067</v>
      </c>
      <c r="C35" s="324">
        <v>573</v>
      </c>
      <c r="D35" s="324">
        <v>5267</v>
      </c>
      <c r="E35" s="324">
        <v>29</v>
      </c>
      <c r="F35" s="324">
        <v>11199</v>
      </c>
      <c r="G35" s="324">
        <v>3827</v>
      </c>
      <c r="H35" s="324">
        <v>13240</v>
      </c>
    </row>
    <row r="36" spans="1:10" ht="11.45" customHeight="1" x14ac:dyDescent="0.2">
      <c r="A36" s="151" t="s">
        <v>381</v>
      </c>
      <c r="B36" s="313">
        <v>22154</v>
      </c>
      <c r="C36" s="324" t="s">
        <v>556</v>
      </c>
      <c r="D36" s="324">
        <v>9155</v>
      </c>
      <c r="E36" s="324" t="s">
        <v>556</v>
      </c>
      <c r="F36" s="324">
        <v>12251</v>
      </c>
      <c r="G36" s="324">
        <v>2273</v>
      </c>
      <c r="H36" s="324">
        <v>19881</v>
      </c>
    </row>
    <row r="37" spans="1:10" ht="11.45" customHeight="1" x14ac:dyDescent="0.2">
      <c r="A37" s="151" t="s">
        <v>275</v>
      </c>
      <c r="B37" s="313">
        <v>77234</v>
      </c>
      <c r="C37" s="324">
        <v>3161</v>
      </c>
      <c r="D37" s="324">
        <v>29033</v>
      </c>
      <c r="E37" s="324">
        <v>5853</v>
      </c>
      <c r="F37" s="324">
        <v>39187</v>
      </c>
      <c r="G37" s="324">
        <v>9313</v>
      </c>
      <c r="H37" s="324">
        <v>67920</v>
      </c>
    </row>
    <row r="38" spans="1:10" ht="11.45" customHeight="1" x14ac:dyDescent="0.2">
      <c r="A38" s="151" t="s">
        <v>272</v>
      </c>
      <c r="B38" s="313" t="s">
        <v>556</v>
      </c>
      <c r="C38" s="324" t="s">
        <v>556</v>
      </c>
      <c r="D38" s="324" t="s">
        <v>556</v>
      </c>
      <c r="E38" s="324" t="s">
        <v>556</v>
      </c>
      <c r="F38" s="324">
        <v>15973</v>
      </c>
      <c r="G38" s="324">
        <v>2070</v>
      </c>
      <c r="H38" s="324">
        <v>22543</v>
      </c>
    </row>
    <row r="39" spans="1:10" ht="11.45" customHeight="1" x14ac:dyDescent="0.2">
      <c r="A39" s="151" t="s">
        <v>273</v>
      </c>
      <c r="B39" s="313" t="s">
        <v>556</v>
      </c>
      <c r="C39" s="324" t="s">
        <v>24</v>
      </c>
      <c r="D39" s="324" t="s">
        <v>556</v>
      </c>
      <c r="E39" s="324" t="s">
        <v>556</v>
      </c>
      <c r="F39" s="324" t="s">
        <v>556</v>
      </c>
      <c r="G39" s="324" t="s">
        <v>556</v>
      </c>
      <c r="H39" s="324" t="s">
        <v>556</v>
      </c>
    </row>
    <row r="40" spans="1:10" ht="11.45" customHeight="1" x14ac:dyDescent="0.2">
      <c r="A40" s="126"/>
      <c r="B40" s="114"/>
      <c r="C40" s="45"/>
      <c r="D40" s="35"/>
      <c r="E40" s="35"/>
      <c r="F40" s="35"/>
      <c r="G40" s="35"/>
      <c r="H40" s="35"/>
    </row>
    <row r="41" spans="1:10" ht="11.45" customHeight="1" x14ac:dyDescent="0.2">
      <c r="A41" s="126"/>
      <c r="B41" s="114"/>
      <c r="C41" s="45"/>
      <c r="D41" s="35"/>
      <c r="E41" s="35"/>
      <c r="F41" s="35"/>
      <c r="G41" s="35"/>
      <c r="H41" s="35"/>
    </row>
    <row r="42" spans="1:10" ht="11.45" customHeight="1" x14ac:dyDescent="0.2">
      <c r="A42" s="210"/>
      <c r="B42" s="208"/>
      <c r="C42" s="207"/>
      <c r="D42" s="205"/>
      <c r="E42" s="205"/>
      <c r="F42" s="205"/>
      <c r="G42" s="205"/>
      <c r="H42" s="205"/>
      <c r="I42" s="209"/>
      <c r="J42" s="209"/>
    </row>
    <row r="43" spans="1:10" ht="11.45" customHeight="1" x14ac:dyDescent="0.2">
      <c r="A43" s="210"/>
      <c r="B43" s="208"/>
      <c r="C43" s="207"/>
      <c r="D43" s="205"/>
      <c r="E43" s="205"/>
      <c r="F43" s="205"/>
      <c r="G43" s="205"/>
      <c r="H43" s="205"/>
      <c r="I43" s="209"/>
      <c r="J43" s="209"/>
    </row>
    <row r="44" spans="1:10" ht="11.45" customHeight="1" x14ac:dyDescent="0.2">
      <c r="A44" s="210"/>
      <c r="B44" s="212"/>
      <c r="C44" s="212"/>
      <c r="D44" s="212"/>
      <c r="E44" s="212"/>
      <c r="F44" s="212"/>
      <c r="G44" s="212"/>
      <c r="H44" s="212"/>
      <c r="I44" s="209"/>
      <c r="J44" s="209"/>
    </row>
    <row r="45" spans="1:10" ht="11.45" customHeight="1" x14ac:dyDescent="0.2">
      <c r="A45" s="209"/>
      <c r="B45" s="211"/>
      <c r="C45" s="211"/>
      <c r="D45" s="211"/>
      <c r="E45" s="211"/>
      <c r="F45" s="211"/>
      <c r="G45" s="211"/>
      <c r="H45" s="211"/>
      <c r="I45" s="209"/>
      <c r="J45" s="209"/>
    </row>
    <row r="46" spans="1:10" ht="11.45" customHeight="1" x14ac:dyDescent="0.2">
      <c r="A46" s="209"/>
      <c r="B46" s="211"/>
      <c r="C46" s="211"/>
      <c r="D46" s="211"/>
      <c r="E46" s="211"/>
      <c r="F46" s="211"/>
      <c r="G46" s="211"/>
      <c r="H46" s="211"/>
      <c r="I46" s="209"/>
      <c r="J46" s="209"/>
    </row>
    <row r="47" spans="1:10" ht="11.45" customHeight="1" x14ac:dyDescent="0.2">
      <c r="A47" s="209"/>
      <c r="B47" s="211"/>
      <c r="C47" s="211"/>
      <c r="D47" s="211"/>
      <c r="E47" s="211"/>
      <c r="F47" s="211"/>
      <c r="G47" s="211"/>
      <c r="H47" s="211"/>
      <c r="I47" s="209"/>
      <c r="J47" s="209"/>
    </row>
    <row r="48" spans="1:10" ht="11.45" customHeight="1" x14ac:dyDescent="0.2">
      <c r="A48" s="209"/>
      <c r="B48" s="211"/>
      <c r="C48" s="211"/>
      <c r="D48" s="211"/>
      <c r="E48" s="211"/>
      <c r="F48" s="211"/>
      <c r="G48" s="211"/>
      <c r="H48" s="211"/>
      <c r="I48" s="209"/>
      <c r="J48" s="209"/>
    </row>
    <row r="49" spans="1:10" ht="11.45" customHeight="1" x14ac:dyDescent="0.2">
      <c r="A49" s="209"/>
      <c r="B49" s="211"/>
      <c r="C49" s="211"/>
      <c r="D49" s="211"/>
      <c r="E49" s="211"/>
      <c r="F49" s="211"/>
      <c r="G49" s="211"/>
      <c r="H49" s="211"/>
      <c r="I49" s="209"/>
      <c r="J49" s="209"/>
    </row>
    <row r="50" spans="1:10" ht="11.45" customHeight="1" x14ac:dyDescent="0.2">
      <c r="A50" s="209"/>
      <c r="B50" s="211"/>
      <c r="C50" s="211"/>
      <c r="D50" s="211"/>
      <c r="E50" s="211"/>
      <c r="F50" s="211"/>
      <c r="G50" s="211"/>
      <c r="H50" s="211"/>
      <c r="I50" s="209"/>
      <c r="J50" s="209"/>
    </row>
    <row r="51" spans="1:10" ht="11.45" customHeight="1" x14ac:dyDescent="0.2">
      <c r="A51" s="209"/>
      <c r="B51" s="211"/>
      <c r="C51" s="211"/>
      <c r="D51" s="211"/>
      <c r="E51" s="211"/>
      <c r="F51" s="211"/>
      <c r="G51" s="211"/>
      <c r="H51" s="211"/>
      <c r="I51" s="209"/>
      <c r="J51" s="209"/>
    </row>
    <row r="52" spans="1:10" ht="11.45" customHeight="1" x14ac:dyDescent="0.2">
      <c r="A52" s="209"/>
      <c r="B52" s="211"/>
      <c r="C52" s="211"/>
      <c r="D52" s="211"/>
      <c r="E52" s="211"/>
      <c r="F52" s="211"/>
      <c r="G52" s="211"/>
      <c r="H52" s="211"/>
      <c r="I52" s="209"/>
      <c r="J52" s="209"/>
    </row>
    <row r="53" spans="1:10" ht="11.45" customHeight="1" x14ac:dyDescent="0.2">
      <c r="A53" s="209"/>
      <c r="B53" s="211"/>
      <c r="C53" s="211"/>
      <c r="D53" s="211"/>
      <c r="E53" s="211"/>
      <c r="F53" s="211"/>
      <c r="G53" s="211"/>
      <c r="H53" s="211"/>
      <c r="I53" s="209"/>
      <c r="J53" s="209"/>
    </row>
    <row r="54" spans="1:10" ht="11.45" customHeight="1" x14ac:dyDescent="0.2">
      <c r="A54" s="209"/>
      <c r="B54" s="211"/>
      <c r="C54" s="211"/>
      <c r="D54" s="211"/>
      <c r="E54" s="211"/>
      <c r="F54" s="211"/>
      <c r="G54" s="211"/>
      <c r="H54" s="211"/>
      <c r="I54" s="209"/>
      <c r="J54" s="209"/>
    </row>
    <row r="55" spans="1:10" ht="11.45" customHeight="1" x14ac:dyDescent="0.2">
      <c r="A55" s="209"/>
      <c r="B55" s="212"/>
      <c r="C55" s="212"/>
      <c r="D55" s="212"/>
      <c r="E55" s="212"/>
      <c r="F55" s="212"/>
      <c r="G55" s="212"/>
      <c r="H55" s="212"/>
      <c r="I55" s="209"/>
      <c r="J55" s="209"/>
    </row>
    <row r="56" spans="1:10" ht="11.45" customHeight="1" x14ac:dyDescent="0.2">
      <c r="A56" s="209"/>
      <c r="B56" s="211"/>
      <c r="C56" s="211"/>
      <c r="D56" s="211"/>
      <c r="E56" s="211"/>
      <c r="F56" s="211"/>
      <c r="G56" s="211"/>
      <c r="H56" s="211"/>
      <c r="I56" s="209"/>
      <c r="J56" s="209"/>
    </row>
    <row r="57" spans="1:10" ht="11.45" customHeight="1" x14ac:dyDescent="0.2">
      <c r="A57" s="209"/>
      <c r="B57" s="211"/>
      <c r="C57" s="211"/>
      <c r="D57" s="211"/>
      <c r="E57" s="211"/>
      <c r="F57" s="211"/>
      <c r="G57" s="211"/>
      <c r="H57" s="211"/>
      <c r="I57" s="209"/>
      <c r="J57" s="209"/>
    </row>
    <row r="58" spans="1:10" ht="11.45" customHeight="1" x14ac:dyDescent="0.2">
      <c r="A58" s="209"/>
      <c r="B58" s="211"/>
      <c r="C58" s="211"/>
      <c r="D58" s="211"/>
      <c r="E58" s="211"/>
      <c r="F58" s="211"/>
      <c r="G58" s="211"/>
      <c r="H58" s="211"/>
      <c r="I58" s="209"/>
      <c r="J58" s="209"/>
    </row>
    <row r="59" spans="1:10" ht="11.45" customHeight="1" x14ac:dyDescent="0.2">
      <c r="A59" s="209"/>
      <c r="B59" s="211"/>
      <c r="C59" s="211"/>
      <c r="D59" s="211"/>
      <c r="E59" s="211"/>
      <c r="F59" s="211"/>
      <c r="G59" s="211"/>
      <c r="H59" s="211"/>
      <c r="I59" s="209"/>
      <c r="J59" s="209"/>
    </row>
    <row r="60" spans="1:10" ht="11.45" customHeight="1" x14ac:dyDescent="0.2">
      <c r="A60" s="209"/>
      <c r="B60" s="211"/>
      <c r="C60" s="211"/>
      <c r="D60" s="211"/>
      <c r="E60" s="211"/>
      <c r="F60" s="211"/>
      <c r="G60" s="211"/>
      <c r="H60" s="211"/>
      <c r="I60" s="209"/>
      <c r="J60" s="209"/>
    </row>
    <row r="61" spans="1:10" ht="11.45" customHeight="1" x14ac:dyDescent="0.2">
      <c r="A61" s="209"/>
      <c r="B61" s="211"/>
      <c r="C61" s="211"/>
      <c r="D61" s="211"/>
      <c r="E61" s="211"/>
      <c r="F61" s="211"/>
      <c r="G61" s="211"/>
      <c r="H61" s="211"/>
      <c r="I61" s="209"/>
      <c r="J61" s="209"/>
    </row>
    <row r="62" spans="1:10" ht="11.45" customHeight="1" x14ac:dyDescent="0.2">
      <c r="A62" s="209"/>
      <c r="B62" s="211"/>
      <c r="C62" s="211"/>
      <c r="D62" s="211"/>
      <c r="E62" s="211"/>
      <c r="F62" s="211"/>
      <c r="G62" s="211"/>
      <c r="H62" s="211"/>
      <c r="I62" s="209"/>
      <c r="J62" s="209"/>
    </row>
    <row r="63" spans="1:10" ht="11.45" customHeight="1" x14ac:dyDescent="0.2">
      <c r="A63" s="209"/>
      <c r="B63" s="211"/>
      <c r="C63" s="211"/>
      <c r="D63" s="211"/>
      <c r="E63" s="211"/>
      <c r="F63" s="211"/>
      <c r="G63" s="211"/>
      <c r="H63" s="211"/>
      <c r="I63" s="209"/>
      <c r="J63" s="209"/>
    </row>
    <row r="64" spans="1:10" ht="11.45" customHeight="1" x14ac:dyDescent="0.2">
      <c r="A64" s="209"/>
      <c r="B64" s="211"/>
      <c r="C64" s="211"/>
      <c r="D64" s="211"/>
      <c r="E64" s="211"/>
      <c r="F64" s="211"/>
      <c r="G64" s="211"/>
      <c r="H64" s="211"/>
      <c r="I64" s="209"/>
      <c r="J64" s="209"/>
    </row>
    <row r="65" spans="1:10" ht="11.45" customHeight="1" x14ac:dyDescent="0.2">
      <c r="A65" s="209"/>
      <c r="B65" s="211"/>
      <c r="C65" s="211"/>
      <c r="D65" s="211"/>
      <c r="E65" s="211"/>
      <c r="F65" s="211"/>
      <c r="G65" s="211"/>
      <c r="H65" s="211"/>
      <c r="I65" s="209"/>
      <c r="J65" s="209"/>
    </row>
    <row r="66" spans="1:10" ht="11.45" customHeight="1" x14ac:dyDescent="0.2">
      <c r="A66" s="209"/>
      <c r="B66" s="209"/>
      <c r="C66" s="209"/>
      <c r="D66" s="209"/>
      <c r="E66" s="209"/>
      <c r="F66" s="209"/>
      <c r="G66" s="209"/>
      <c r="H66" s="209"/>
      <c r="I66" s="209"/>
      <c r="J66" s="209"/>
    </row>
    <row r="67" spans="1:10" ht="11.45" customHeight="1" x14ac:dyDescent="0.2">
      <c r="A67" s="209"/>
      <c r="B67" s="209"/>
      <c r="C67" s="209"/>
      <c r="D67" s="209"/>
      <c r="E67" s="209"/>
      <c r="F67" s="209"/>
      <c r="G67" s="209"/>
      <c r="H67" s="209"/>
      <c r="I67" s="209"/>
      <c r="J67" s="209"/>
    </row>
    <row r="68" spans="1:10" ht="11.45" customHeight="1" x14ac:dyDescent="0.2">
      <c r="A68" s="209"/>
      <c r="B68" s="209"/>
      <c r="C68" s="209"/>
      <c r="D68" s="209"/>
      <c r="E68" s="209"/>
      <c r="F68" s="209"/>
      <c r="G68" s="209"/>
      <c r="H68" s="209"/>
      <c r="I68" s="209"/>
      <c r="J68" s="209"/>
    </row>
    <row r="69" spans="1:10" ht="11.45" customHeight="1" x14ac:dyDescent="0.2">
      <c r="A69" s="209"/>
      <c r="B69" s="209"/>
      <c r="C69" s="209"/>
      <c r="D69" s="209"/>
      <c r="E69" s="209"/>
      <c r="F69" s="209"/>
      <c r="G69" s="209"/>
      <c r="H69" s="209"/>
      <c r="I69" s="209"/>
      <c r="J69" s="209"/>
    </row>
    <row r="70" spans="1:10" ht="11.45" customHeight="1" x14ac:dyDescent="0.2">
      <c r="A70" s="209"/>
      <c r="B70" s="209"/>
      <c r="C70" s="209"/>
      <c r="D70" s="209"/>
      <c r="E70" s="209"/>
      <c r="F70" s="209"/>
      <c r="G70" s="209"/>
      <c r="H70" s="209"/>
      <c r="I70" s="209"/>
      <c r="J70" s="209"/>
    </row>
    <row r="71" spans="1:10" ht="11.45" customHeight="1" x14ac:dyDescent="0.2">
      <c r="A71" s="209"/>
      <c r="B71" s="209"/>
      <c r="C71" s="209"/>
      <c r="D71" s="209"/>
      <c r="E71" s="209"/>
      <c r="F71" s="209"/>
      <c r="G71" s="209"/>
      <c r="H71" s="209"/>
      <c r="I71" s="209"/>
      <c r="J71" s="209"/>
    </row>
    <row r="72" spans="1:10" ht="11.45" customHeight="1" x14ac:dyDescent="0.2">
      <c r="A72" s="209"/>
      <c r="B72" s="209"/>
      <c r="C72" s="209"/>
      <c r="D72" s="209"/>
      <c r="E72" s="209"/>
      <c r="F72" s="209"/>
      <c r="G72" s="209"/>
      <c r="H72" s="209"/>
      <c r="I72" s="209"/>
      <c r="J72" s="209"/>
    </row>
    <row r="73" spans="1:10" ht="11.45" customHeight="1" x14ac:dyDescent="0.2">
      <c r="A73" s="209"/>
      <c r="B73" s="209"/>
      <c r="C73" s="209"/>
      <c r="D73" s="209"/>
      <c r="E73" s="209"/>
      <c r="F73" s="209"/>
      <c r="G73" s="209"/>
      <c r="H73" s="209"/>
      <c r="I73" s="209"/>
      <c r="J73" s="209"/>
    </row>
    <row r="74" spans="1:10" ht="11.45" customHeight="1" x14ac:dyDescent="0.2">
      <c r="A74" s="209"/>
      <c r="B74" s="209"/>
      <c r="C74" s="209"/>
      <c r="D74" s="209"/>
      <c r="E74" s="209"/>
      <c r="F74" s="209"/>
      <c r="G74" s="209"/>
      <c r="H74" s="209"/>
      <c r="I74" s="209"/>
      <c r="J74" s="209"/>
    </row>
    <row r="75" spans="1:10" ht="11.45" customHeight="1" x14ac:dyDescent="0.2">
      <c r="A75" s="209"/>
      <c r="B75" s="209"/>
      <c r="C75" s="209"/>
      <c r="D75" s="209"/>
      <c r="E75" s="209"/>
      <c r="F75" s="209"/>
      <c r="G75" s="209"/>
      <c r="H75" s="209"/>
      <c r="I75" s="209"/>
      <c r="J75" s="209"/>
    </row>
    <row r="76" spans="1:10" ht="11.45" customHeight="1" x14ac:dyDescent="0.2">
      <c r="A76" s="209"/>
      <c r="B76" s="209"/>
      <c r="C76" s="209"/>
      <c r="D76" s="209"/>
      <c r="E76" s="209"/>
      <c r="F76" s="209"/>
      <c r="G76" s="209"/>
      <c r="H76" s="209"/>
      <c r="I76" s="209"/>
      <c r="J76" s="209"/>
    </row>
  </sheetData>
  <hyperlinks>
    <hyperlink ref="A1" location="Inhalt!A28" display="Link zum Inhaltsverzeichnis" xr:uid="{00000000-0004-0000-11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legacyDrawing r:id="rId2"/>
  <tableParts count="2">
    <tablePart r:id="rId3"/>
    <tablePart r:id="rId4"/>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7"/>
  <dimension ref="A1:K21"/>
  <sheetViews>
    <sheetView zoomScale="160" zoomScaleNormal="160" workbookViewId="0"/>
  </sheetViews>
  <sheetFormatPr baseColWidth="10" defaultRowHeight="12" x14ac:dyDescent="0.2"/>
  <cols>
    <col min="1" max="1" width="5.7109375" style="53" customWidth="1"/>
    <col min="2" max="2" width="85.7109375" style="52" customWidth="1"/>
    <col min="3" max="3" width="2.7109375" style="49" customWidth="1"/>
    <col min="4" max="16384" width="11.42578125" style="49"/>
  </cols>
  <sheetData>
    <row r="1" spans="1:11" ht="12" customHeight="1" x14ac:dyDescent="0.2">
      <c r="A1" s="64" t="s">
        <v>110</v>
      </c>
    </row>
    <row r="2" spans="1:11" s="46" customFormat="1" ht="30" customHeight="1" thickBot="1" x14ac:dyDescent="0.25">
      <c r="A2" s="70" t="s">
        <v>315</v>
      </c>
      <c r="B2" s="81"/>
    </row>
    <row r="3" spans="1:11" ht="30" customHeight="1" x14ac:dyDescent="0.2">
      <c r="A3" s="82" t="s">
        <v>137</v>
      </c>
      <c r="B3" s="50" t="s">
        <v>316</v>
      </c>
      <c r="C3" s="48"/>
      <c r="D3" s="48"/>
      <c r="E3" s="48"/>
      <c r="F3" s="48"/>
      <c r="G3" s="48"/>
      <c r="H3" s="48"/>
      <c r="I3" s="48"/>
      <c r="J3" s="48"/>
      <c r="K3" s="48"/>
    </row>
    <row r="4" spans="1:11" ht="18" customHeight="1" x14ac:dyDescent="0.2">
      <c r="A4" s="80" t="s">
        <v>120</v>
      </c>
      <c r="B4" s="47" t="s">
        <v>317</v>
      </c>
      <c r="C4" s="48"/>
      <c r="D4" s="48"/>
      <c r="E4" s="48"/>
      <c r="F4" s="48"/>
      <c r="G4" s="48"/>
      <c r="H4" s="48"/>
      <c r="I4" s="48"/>
      <c r="J4" s="48"/>
      <c r="K4" s="48"/>
    </row>
    <row r="5" spans="1:11" ht="18" customHeight="1" x14ac:dyDescent="0.2">
      <c r="A5" s="80" t="s">
        <v>121</v>
      </c>
      <c r="B5" s="50" t="s">
        <v>318</v>
      </c>
    </row>
    <row r="6" spans="1:11" ht="18" customHeight="1" x14ac:dyDescent="0.2">
      <c r="A6" s="80" t="s">
        <v>122</v>
      </c>
      <c r="B6" s="47" t="s">
        <v>319</v>
      </c>
    </row>
    <row r="7" spans="1:11" ht="18" customHeight="1" x14ac:dyDescent="0.2">
      <c r="A7" s="80" t="s">
        <v>123</v>
      </c>
      <c r="B7" s="50" t="s">
        <v>320</v>
      </c>
    </row>
    <row r="8" spans="1:11" ht="18" customHeight="1" x14ac:dyDescent="0.2">
      <c r="A8" s="80" t="s">
        <v>124</v>
      </c>
      <c r="B8" s="317" t="s">
        <v>583</v>
      </c>
      <c r="D8" s="169"/>
    </row>
    <row r="9" spans="1:11" ht="42" customHeight="1" x14ac:dyDescent="0.2">
      <c r="A9" s="80" t="s">
        <v>125</v>
      </c>
      <c r="B9" s="50" t="s">
        <v>383</v>
      </c>
    </row>
    <row r="10" spans="1:11" ht="18" customHeight="1" x14ac:dyDescent="0.2">
      <c r="A10" s="80" t="s">
        <v>126</v>
      </c>
      <c r="B10" s="50" t="s">
        <v>321</v>
      </c>
    </row>
    <row r="11" spans="1:11" ht="18" customHeight="1" x14ac:dyDescent="0.2">
      <c r="A11" s="80" t="s">
        <v>127</v>
      </c>
      <c r="B11" s="50" t="s">
        <v>509</v>
      </c>
    </row>
    <row r="12" spans="1:11" s="51" customFormat="1" ht="18" customHeight="1" x14ac:dyDescent="0.2">
      <c r="A12" s="80" t="s">
        <v>128</v>
      </c>
      <c r="B12" s="50" t="s">
        <v>322</v>
      </c>
    </row>
    <row r="13" spans="1:11" s="51" customFormat="1" ht="18" customHeight="1" x14ac:dyDescent="0.2">
      <c r="A13" s="80" t="s">
        <v>129</v>
      </c>
      <c r="B13" s="50" t="s">
        <v>323</v>
      </c>
    </row>
    <row r="14" spans="1:11" ht="18" customHeight="1" x14ac:dyDescent="0.2">
      <c r="A14" s="80" t="s">
        <v>130</v>
      </c>
      <c r="B14" s="50" t="s">
        <v>324</v>
      </c>
    </row>
    <row r="15" spans="1:11" ht="18" customHeight="1" x14ac:dyDescent="0.2">
      <c r="A15" s="80" t="s">
        <v>131</v>
      </c>
      <c r="B15" s="50" t="s">
        <v>325</v>
      </c>
    </row>
    <row r="16" spans="1:11" ht="18" customHeight="1" x14ac:dyDescent="0.2">
      <c r="A16" s="80" t="s">
        <v>132</v>
      </c>
      <c r="B16" s="50" t="s">
        <v>326</v>
      </c>
    </row>
    <row r="17" spans="1:2" ht="18" customHeight="1" x14ac:dyDescent="0.2">
      <c r="A17" s="80" t="s">
        <v>133</v>
      </c>
      <c r="B17" s="50" t="s">
        <v>327</v>
      </c>
    </row>
    <row r="18" spans="1:2" ht="18" customHeight="1" x14ac:dyDescent="0.2">
      <c r="A18" s="80" t="s">
        <v>134</v>
      </c>
      <c r="B18" s="50" t="s">
        <v>328</v>
      </c>
    </row>
    <row r="19" spans="1:2" ht="30" customHeight="1" x14ac:dyDescent="0.2">
      <c r="A19" s="80" t="s">
        <v>135</v>
      </c>
      <c r="B19" s="225" t="s">
        <v>562</v>
      </c>
    </row>
    <row r="20" spans="1:2" ht="27.95" customHeight="1" x14ac:dyDescent="0.2">
      <c r="A20" s="80" t="s">
        <v>136</v>
      </c>
      <c r="B20" s="50" t="s">
        <v>558</v>
      </c>
    </row>
    <row r="21" spans="1:2" x14ac:dyDescent="0.2">
      <c r="A21" s="80"/>
    </row>
  </sheetData>
  <hyperlinks>
    <hyperlink ref="A1" location="Inhalt!A39" display="Link zum Inhaltsverzeichnis" xr:uid="{00000000-0004-0000-12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A28"/>
  <sheetViews>
    <sheetView zoomScale="160" zoomScaleNormal="160" zoomScalePageLayoutView="140" workbookViewId="0"/>
  </sheetViews>
  <sheetFormatPr baseColWidth="10" defaultRowHeight="11.45" customHeight="1" x14ac:dyDescent="0.2"/>
  <cols>
    <col min="1" max="1" width="95.7109375" style="5" customWidth="1"/>
    <col min="2" max="16384" width="11.42578125" style="5"/>
  </cols>
  <sheetData>
    <row r="1" spans="1:1" ht="12" customHeight="1" x14ac:dyDescent="0.2">
      <c r="A1" s="64" t="s">
        <v>110</v>
      </c>
    </row>
    <row r="2" spans="1:1" s="23" customFormat="1" ht="30" customHeight="1" thickBot="1" x14ac:dyDescent="0.3">
      <c r="A2" s="70" t="s">
        <v>98</v>
      </c>
    </row>
    <row r="3" spans="1:1" ht="36" customHeight="1" x14ac:dyDescent="0.2">
      <c r="A3" s="166" t="s">
        <v>384</v>
      </c>
    </row>
    <row r="4" spans="1:1" ht="84" customHeight="1" x14ac:dyDescent="0.2">
      <c r="A4" s="166" t="s">
        <v>385</v>
      </c>
    </row>
    <row r="5" spans="1:1" ht="48" customHeight="1" x14ac:dyDescent="0.2">
      <c r="A5" s="166" t="s">
        <v>386</v>
      </c>
    </row>
    <row r="6" spans="1:1" ht="72" customHeight="1" x14ac:dyDescent="0.2">
      <c r="A6" s="166" t="s">
        <v>387</v>
      </c>
    </row>
    <row r="7" spans="1:1" ht="60" customHeight="1" x14ac:dyDescent="0.2">
      <c r="A7" s="166" t="s">
        <v>508</v>
      </c>
    </row>
    <row r="8" spans="1:1" ht="60" customHeight="1" x14ac:dyDescent="0.2">
      <c r="A8" s="166" t="s">
        <v>388</v>
      </c>
    </row>
    <row r="9" spans="1:1" ht="60" customHeight="1" x14ac:dyDescent="0.2">
      <c r="A9" s="166" t="s">
        <v>389</v>
      </c>
    </row>
    <row r="10" spans="1:1" ht="48" customHeight="1" x14ac:dyDescent="0.2">
      <c r="A10" s="166" t="s">
        <v>390</v>
      </c>
    </row>
    <row r="11" spans="1:1" ht="96" customHeight="1" x14ac:dyDescent="0.2">
      <c r="A11" s="166" t="s">
        <v>391</v>
      </c>
    </row>
    <row r="12" spans="1:1" ht="84" customHeight="1" x14ac:dyDescent="0.2">
      <c r="A12" s="166" t="s">
        <v>392</v>
      </c>
    </row>
    <row r="13" spans="1:1" ht="36" customHeight="1" x14ac:dyDescent="0.2">
      <c r="A13" s="166" t="s">
        <v>393</v>
      </c>
    </row>
    <row r="14" spans="1:1" ht="36" customHeight="1" x14ac:dyDescent="0.2">
      <c r="A14" s="166" t="s">
        <v>394</v>
      </c>
    </row>
    <row r="15" spans="1:1" s="166" customFormat="1" ht="12" customHeight="1" x14ac:dyDescent="0.2"/>
    <row r="16" spans="1:1" s="166" customFormat="1" ht="12" customHeight="1" x14ac:dyDescent="0.2"/>
    <row r="17" s="166" customFormat="1" ht="12" customHeight="1" x14ac:dyDescent="0.2"/>
    <row r="18" s="166" customFormat="1" ht="12" customHeight="1" x14ac:dyDescent="0.2"/>
    <row r="19" s="166" customFormat="1" ht="12" customHeight="1" x14ac:dyDescent="0.2"/>
    <row r="20" s="166" customFormat="1" ht="12" customHeight="1" x14ac:dyDescent="0.2"/>
    <row r="21" s="166" customFormat="1" ht="12" customHeight="1" x14ac:dyDescent="0.2"/>
    <row r="22" s="166" customFormat="1" ht="12" customHeight="1" x14ac:dyDescent="0.2"/>
    <row r="23" s="166" customFormat="1" ht="12" customHeight="1" x14ac:dyDescent="0.2"/>
    <row r="24" s="166" customFormat="1" ht="12" customHeight="1" x14ac:dyDescent="0.2"/>
    <row r="25" s="166" customFormat="1" ht="12" customHeight="1" x14ac:dyDescent="0.2"/>
    <row r="26" s="166" customFormat="1" ht="12" customHeight="1" x14ac:dyDescent="0.2"/>
    <row r="27" s="166" customFormat="1" ht="12" customHeight="1" x14ac:dyDescent="0.2"/>
    <row r="28" s="166" customFormat="1" ht="12" customHeight="1" x14ac:dyDescent="0.2"/>
  </sheetData>
  <hyperlinks>
    <hyperlink ref="A1" location="Inhalt!A40" display="Link zum Inhaltsverzeichnis" xr:uid="{00000000-0004-0000-13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97"/>
  <sheetViews>
    <sheetView zoomScale="160" zoomScaleNormal="160" workbookViewId="0"/>
  </sheetViews>
  <sheetFormatPr baseColWidth="10" defaultRowHeight="11.45" customHeight="1" x14ac:dyDescent="0.2"/>
  <cols>
    <col min="1" max="1" width="95.7109375" style="25" customWidth="1"/>
    <col min="2" max="16384" width="11.42578125" style="25"/>
  </cols>
  <sheetData>
    <row r="1" spans="1:1" ht="12" customHeight="1" x14ac:dyDescent="0.2">
      <c r="A1" s="64" t="s">
        <v>110</v>
      </c>
    </row>
    <row r="2" spans="1:1" s="23" customFormat="1" ht="30" customHeight="1" thickBot="1" x14ac:dyDescent="0.3">
      <c r="A2" s="70" t="s">
        <v>99</v>
      </c>
    </row>
    <row r="3" spans="1:1" ht="80.099999999999994" customHeight="1" x14ac:dyDescent="0.2">
      <c r="A3" s="166" t="s">
        <v>416</v>
      </c>
    </row>
    <row r="4" spans="1:1" ht="36" customHeight="1" x14ac:dyDescent="0.2">
      <c r="A4" s="166" t="s">
        <v>395</v>
      </c>
    </row>
    <row r="5" spans="1:1" ht="60" customHeight="1" x14ac:dyDescent="0.2">
      <c r="A5" s="166" t="s">
        <v>396</v>
      </c>
    </row>
    <row r="6" spans="1:1" ht="72" customHeight="1" x14ac:dyDescent="0.2">
      <c r="A6" s="166" t="s">
        <v>422</v>
      </c>
    </row>
    <row r="7" spans="1:1" ht="60" customHeight="1" x14ac:dyDescent="0.2">
      <c r="A7" s="166" t="s">
        <v>397</v>
      </c>
    </row>
    <row r="8" spans="1:1" ht="72" customHeight="1" x14ac:dyDescent="0.2">
      <c r="A8" s="166" t="s">
        <v>398</v>
      </c>
    </row>
    <row r="9" spans="1:1" ht="72" customHeight="1" x14ac:dyDescent="0.2">
      <c r="A9" s="166" t="s">
        <v>399</v>
      </c>
    </row>
    <row r="10" spans="1:1" ht="48" customHeight="1" x14ac:dyDescent="0.2">
      <c r="A10" s="166" t="s">
        <v>400</v>
      </c>
    </row>
    <row r="11" spans="1:1" ht="72" customHeight="1" x14ac:dyDescent="0.2">
      <c r="A11" s="166" t="s">
        <v>401</v>
      </c>
    </row>
    <row r="12" spans="1:1" ht="48" customHeight="1" x14ac:dyDescent="0.2">
      <c r="A12" s="166" t="s">
        <v>403</v>
      </c>
    </row>
    <row r="13" spans="1:1" ht="84" customHeight="1" x14ac:dyDescent="0.2">
      <c r="A13" s="166" t="s">
        <v>402</v>
      </c>
    </row>
    <row r="14" spans="1:1" ht="12" customHeight="1" x14ac:dyDescent="0.2">
      <c r="A14" s="166"/>
    </row>
    <row r="15" spans="1:1" ht="12" customHeight="1" x14ac:dyDescent="0.2">
      <c r="A15" s="166"/>
    </row>
    <row r="16" spans="1:1" s="23" customFormat="1" ht="30" customHeight="1" thickBot="1" x14ac:dyDescent="0.3">
      <c r="A16" s="70" t="s">
        <v>99</v>
      </c>
    </row>
    <row r="17" spans="1:1" ht="60" customHeight="1" x14ac:dyDescent="0.2">
      <c r="A17" s="166" t="s">
        <v>423</v>
      </c>
    </row>
    <row r="18" spans="1:1" ht="84" customHeight="1" x14ac:dyDescent="0.2">
      <c r="A18" s="166" t="s">
        <v>404</v>
      </c>
    </row>
    <row r="19" spans="1:1" ht="36" customHeight="1" x14ac:dyDescent="0.2">
      <c r="A19" s="166" t="s">
        <v>405</v>
      </c>
    </row>
    <row r="20" spans="1:1" ht="72" customHeight="1" x14ac:dyDescent="0.2">
      <c r="A20" s="166" t="s">
        <v>406</v>
      </c>
    </row>
    <row r="21" spans="1:1" ht="72" customHeight="1" x14ac:dyDescent="0.2">
      <c r="A21" s="166" t="s">
        <v>415</v>
      </c>
    </row>
    <row r="22" spans="1:1" ht="48" customHeight="1" x14ac:dyDescent="0.2">
      <c r="A22" s="166" t="s">
        <v>407</v>
      </c>
    </row>
    <row r="23" spans="1:1" ht="48" customHeight="1" x14ac:dyDescent="0.2">
      <c r="A23" s="166" t="s">
        <v>408</v>
      </c>
    </row>
    <row r="24" spans="1:1" ht="60" customHeight="1" x14ac:dyDescent="0.2">
      <c r="A24" s="166" t="s">
        <v>409</v>
      </c>
    </row>
    <row r="25" spans="1:1" ht="60" customHeight="1" x14ac:dyDescent="0.2">
      <c r="A25" s="166" t="s">
        <v>410</v>
      </c>
    </row>
    <row r="26" spans="1:1" ht="24" customHeight="1" x14ac:dyDescent="0.2">
      <c r="A26" s="166" t="s">
        <v>411</v>
      </c>
    </row>
    <row r="27" spans="1:1" ht="48" customHeight="1" x14ac:dyDescent="0.2">
      <c r="A27" s="166" t="s">
        <v>414</v>
      </c>
    </row>
    <row r="28" spans="1:1" ht="84" customHeight="1" x14ac:dyDescent="0.2">
      <c r="A28" s="166" t="s">
        <v>412</v>
      </c>
    </row>
    <row r="29" spans="1:1" ht="48" customHeight="1" x14ac:dyDescent="0.2">
      <c r="A29" s="166" t="s">
        <v>413</v>
      </c>
    </row>
    <row r="30" spans="1:1" s="166" customFormat="1" ht="12" customHeight="1" x14ac:dyDescent="0.2"/>
    <row r="31" spans="1:1" s="166" customFormat="1" ht="12" customHeight="1" x14ac:dyDescent="0.2"/>
    <row r="32" spans="1:1" s="166" customFormat="1" ht="12" customHeight="1" x14ac:dyDescent="0.2"/>
    <row r="33" s="166" customFormat="1" ht="12" customHeight="1" x14ac:dyDescent="0.2"/>
    <row r="34" s="166" customFormat="1" ht="12" customHeight="1" x14ac:dyDescent="0.2"/>
    <row r="35" s="166" customFormat="1" ht="12" customHeight="1" x14ac:dyDescent="0.2"/>
    <row r="36" s="166" customFormat="1" ht="12" customHeight="1" x14ac:dyDescent="0.2"/>
    <row r="37" s="166" customFormat="1" ht="12" customHeight="1" x14ac:dyDescent="0.2"/>
    <row r="38" s="166" customFormat="1" ht="12" customHeight="1" x14ac:dyDescent="0.2"/>
    <row r="39" s="166" customFormat="1" ht="12" customHeight="1" x14ac:dyDescent="0.2"/>
    <row r="40" s="166" customFormat="1" ht="12" customHeight="1" x14ac:dyDescent="0.2"/>
    <row r="41" s="166" customFormat="1" ht="12" customHeight="1" x14ac:dyDescent="0.2"/>
    <row r="42" s="166" customFormat="1" ht="12" customHeight="1" x14ac:dyDescent="0.2"/>
    <row r="43" s="166" customFormat="1" ht="12" customHeight="1" x14ac:dyDescent="0.2"/>
    <row r="44" s="166" customFormat="1" ht="12" customHeight="1" x14ac:dyDescent="0.2"/>
    <row r="45" s="166" customFormat="1" ht="12" customHeight="1" x14ac:dyDescent="0.2"/>
    <row r="46" s="166" customFormat="1" ht="12" customHeight="1" x14ac:dyDescent="0.2"/>
    <row r="47" s="166" customFormat="1" ht="12" customHeight="1" x14ac:dyDescent="0.2"/>
    <row r="48" s="166" customFormat="1" ht="12" customHeight="1" x14ac:dyDescent="0.2"/>
    <row r="49" s="166" customFormat="1" ht="12" customHeight="1" x14ac:dyDescent="0.2"/>
    <row r="50" s="166" customFormat="1" ht="12" customHeight="1" x14ac:dyDescent="0.2"/>
    <row r="51" s="166" customFormat="1" ht="12" customHeight="1" x14ac:dyDescent="0.2"/>
    <row r="52" s="166" customFormat="1" ht="12" customHeight="1" x14ac:dyDescent="0.2"/>
    <row r="53" s="166" customFormat="1" ht="12" customHeight="1" x14ac:dyDescent="0.2"/>
    <row r="54" s="166" customFormat="1" ht="12" customHeight="1" x14ac:dyDescent="0.2"/>
    <row r="55" s="166" customFormat="1" ht="12" customHeight="1" x14ac:dyDescent="0.2"/>
    <row r="56" s="166" customFormat="1" ht="12" customHeight="1" x14ac:dyDescent="0.2"/>
    <row r="57" s="166" customFormat="1" ht="12" customHeight="1" x14ac:dyDescent="0.2"/>
    <row r="58" s="166" customFormat="1" ht="12" customHeight="1" x14ac:dyDescent="0.2"/>
    <row r="59" s="166" customFormat="1" ht="12" customHeight="1" x14ac:dyDescent="0.2"/>
    <row r="60" s="166" customFormat="1" ht="12" customHeight="1" x14ac:dyDescent="0.2"/>
    <row r="61" s="166" customFormat="1" ht="12" customHeight="1" x14ac:dyDescent="0.2"/>
    <row r="62" s="166" customFormat="1" ht="12" customHeight="1" x14ac:dyDescent="0.2"/>
    <row r="63" s="166" customFormat="1" ht="12" customHeight="1" x14ac:dyDescent="0.2"/>
    <row r="64" s="166" customFormat="1" ht="12" customHeight="1" x14ac:dyDescent="0.2"/>
    <row r="65" s="166" customFormat="1" ht="12" customHeight="1" x14ac:dyDescent="0.2"/>
    <row r="66" s="166" customFormat="1" ht="12" customHeight="1" x14ac:dyDescent="0.2"/>
    <row r="67" s="166" customFormat="1" ht="12" customHeight="1" x14ac:dyDescent="0.2"/>
    <row r="68" s="166" customFormat="1" ht="12" customHeight="1" x14ac:dyDescent="0.2"/>
    <row r="69" s="166" customFormat="1" ht="12" customHeight="1" x14ac:dyDescent="0.2"/>
    <row r="70" s="166" customFormat="1" ht="12" customHeight="1" x14ac:dyDescent="0.2"/>
    <row r="71" s="166" customFormat="1" ht="12" customHeight="1" x14ac:dyDescent="0.2"/>
    <row r="72" s="166" customFormat="1" ht="12" customHeight="1" x14ac:dyDescent="0.2"/>
    <row r="73" s="166" customFormat="1" ht="12" customHeight="1" x14ac:dyDescent="0.2"/>
    <row r="74" s="166" customFormat="1" ht="12" customHeight="1" x14ac:dyDescent="0.2"/>
    <row r="75" s="166" customFormat="1" ht="12" customHeight="1" x14ac:dyDescent="0.2"/>
    <row r="76" s="166" customFormat="1" ht="12" customHeight="1" x14ac:dyDescent="0.2"/>
    <row r="77" s="166" customFormat="1" ht="12" customHeight="1" x14ac:dyDescent="0.2"/>
    <row r="78" s="166" customFormat="1" ht="12" customHeight="1" x14ac:dyDescent="0.2"/>
    <row r="79" s="166" customFormat="1" ht="12" customHeight="1" x14ac:dyDescent="0.2"/>
    <row r="80" s="166" customFormat="1" ht="12" customHeight="1" x14ac:dyDescent="0.2"/>
    <row r="81" s="166" customFormat="1" ht="12" customHeight="1" x14ac:dyDescent="0.2"/>
    <row r="82" s="166" customFormat="1" ht="12" customHeight="1" x14ac:dyDescent="0.2"/>
    <row r="83" s="166" customFormat="1" ht="12" customHeight="1" x14ac:dyDescent="0.2"/>
    <row r="84" s="166" customFormat="1" ht="12" customHeight="1" x14ac:dyDescent="0.2"/>
    <row r="85" s="166" customFormat="1" ht="12" customHeight="1" x14ac:dyDescent="0.2"/>
    <row r="86" s="166" customFormat="1" ht="12" customHeight="1" x14ac:dyDescent="0.2"/>
    <row r="87" s="166" customFormat="1" ht="12" customHeight="1" x14ac:dyDescent="0.2"/>
    <row r="88" s="166" customFormat="1" ht="12" customHeight="1" x14ac:dyDescent="0.2"/>
    <row r="89" s="166" customFormat="1" ht="12" customHeight="1" x14ac:dyDescent="0.2"/>
    <row r="90" s="166" customFormat="1" ht="12" customHeight="1" x14ac:dyDescent="0.2"/>
    <row r="91" s="166" customFormat="1" ht="12" customHeight="1" x14ac:dyDescent="0.2"/>
    <row r="92" s="166" customFormat="1" ht="12" customHeight="1" x14ac:dyDescent="0.2"/>
    <row r="93" s="166" customFormat="1" ht="12" customHeight="1" x14ac:dyDescent="0.2"/>
    <row r="94" s="166" customFormat="1" ht="12" customHeight="1" x14ac:dyDescent="0.2"/>
    <row r="95" s="166" customFormat="1" ht="12" customHeight="1" x14ac:dyDescent="0.2"/>
    <row r="96" s="166" customFormat="1" ht="12" customHeight="1" x14ac:dyDescent="0.2"/>
    <row r="97" s="166" customFormat="1" ht="12" customHeight="1" x14ac:dyDescent="0.2"/>
  </sheetData>
  <hyperlinks>
    <hyperlink ref="A1" location="Inhalt!A41" display="Link zum Inhaltsverzeichnis" xr:uid="{00000000-0004-0000-1400-000000000000}"/>
  </hyperlinks>
  <pageMargins left="0.59055118110236227" right="0.59055118110236227" top="0.59055118110236227" bottom="0.59055118110236227" header="0.39370078740157483" footer="0.39370078740157483"/>
  <pageSetup paperSize="9" orientation="portrait" r:id="rId1"/>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rowBreaks count="1" manualBreakCount="1">
    <brk id="15"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0"/>
  <dimension ref="A1:B202"/>
  <sheetViews>
    <sheetView zoomScale="160" zoomScaleNormal="160" workbookViewId="0"/>
  </sheetViews>
  <sheetFormatPr baseColWidth="10" defaultRowHeight="11.45" customHeight="1" x14ac:dyDescent="0.2"/>
  <cols>
    <col min="1" max="1" width="7.7109375" style="56" customWidth="1"/>
    <col min="2" max="2" width="84.42578125" style="56" customWidth="1"/>
    <col min="3" max="16384" width="11.42578125" style="56"/>
  </cols>
  <sheetData>
    <row r="1" spans="1:2" ht="12" customHeight="1" x14ac:dyDescent="0.2">
      <c r="A1" s="64" t="s">
        <v>110</v>
      </c>
    </row>
    <row r="2" spans="1:2" s="54" customFormat="1" ht="30" customHeight="1" thickBot="1" x14ac:dyDescent="0.3">
      <c r="A2" s="70" t="s">
        <v>100</v>
      </c>
      <c r="B2" s="60"/>
    </row>
    <row r="3" spans="1:2" ht="24" customHeight="1" x14ac:dyDescent="0.2">
      <c r="A3" s="61" t="s">
        <v>329</v>
      </c>
      <c r="B3" s="61"/>
    </row>
    <row r="4" spans="1:2" ht="12" customHeight="1" x14ac:dyDescent="0.2">
      <c r="A4" s="226" t="s">
        <v>563</v>
      </c>
      <c r="B4" s="226"/>
    </row>
    <row r="5" spans="1:2" s="57" customFormat="1" ht="36" customHeight="1" x14ac:dyDescent="0.2">
      <c r="A5" s="61" t="s">
        <v>101</v>
      </c>
      <c r="B5" s="61"/>
    </row>
    <row r="6" spans="1:2" ht="12" customHeight="1" x14ac:dyDescent="0.2">
      <c r="A6" s="229" t="s">
        <v>102</v>
      </c>
      <c r="B6" s="229" t="s">
        <v>103</v>
      </c>
    </row>
    <row r="7" spans="1:2" ht="12" customHeight="1" x14ac:dyDescent="0.2">
      <c r="A7" s="229" t="s">
        <v>104</v>
      </c>
      <c r="B7" s="229" t="s">
        <v>105</v>
      </c>
    </row>
    <row r="8" spans="1:2" ht="36" customHeight="1" x14ac:dyDescent="0.2">
      <c r="A8" s="62" t="s">
        <v>106</v>
      </c>
      <c r="B8" s="62"/>
    </row>
    <row r="9" spans="1:2" s="59" customFormat="1" ht="12" customHeight="1" x14ac:dyDescent="0.2">
      <c r="A9" s="58" t="s">
        <v>107</v>
      </c>
      <c r="B9" s="58"/>
    </row>
    <row r="10" spans="1:2" ht="36" customHeight="1" x14ac:dyDescent="0.2">
      <c r="A10" s="62" t="s">
        <v>108</v>
      </c>
      <c r="B10" s="62"/>
    </row>
    <row r="11" spans="1:2" ht="12" customHeight="1" x14ac:dyDescent="0.2">
      <c r="A11" s="339" t="s">
        <v>632</v>
      </c>
      <c r="B11" s="63"/>
    </row>
    <row r="12" spans="1:2" ht="36" customHeight="1" x14ac:dyDescent="0.2">
      <c r="A12" s="61" t="s">
        <v>109</v>
      </c>
      <c r="B12" s="55"/>
    </row>
    <row r="13" spans="1:2" ht="12" customHeight="1" x14ac:dyDescent="0.2">
      <c r="A13" s="55" t="s">
        <v>138</v>
      </c>
      <c r="B13" s="55"/>
    </row>
    <row r="14" spans="1:2" ht="12" customHeight="1" x14ac:dyDescent="0.2">
      <c r="A14" s="55"/>
      <c r="B14" s="55"/>
    </row>
    <row r="15" spans="1:2" ht="12" customHeight="1" x14ac:dyDescent="0.2"/>
    <row r="16" spans="1:2" ht="12" customHeight="1" x14ac:dyDescent="0.2"/>
    <row r="17" ht="12" customHeight="1" x14ac:dyDescent="0.2"/>
    <row r="18" ht="12" customHeight="1" x14ac:dyDescent="0.2"/>
    <row r="19" ht="12" customHeight="1" x14ac:dyDescent="0.2"/>
    <row r="20" ht="12" customHeight="1" x14ac:dyDescent="0.2"/>
    <row r="21" ht="12" customHeight="1" x14ac:dyDescent="0.2"/>
    <row r="22" ht="12" customHeight="1" x14ac:dyDescent="0.2"/>
    <row r="23" ht="12" customHeight="1" x14ac:dyDescent="0.2"/>
    <row r="24" ht="12" customHeight="1" x14ac:dyDescent="0.2"/>
    <row r="25" ht="12" customHeight="1" x14ac:dyDescent="0.2"/>
    <row r="26" ht="12" customHeight="1" x14ac:dyDescent="0.2"/>
    <row r="27" ht="12" customHeight="1" x14ac:dyDescent="0.2"/>
    <row r="28" ht="12" customHeight="1" x14ac:dyDescent="0.2"/>
    <row r="29" ht="12" customHeight="1" x14ac:dyDescent="0.2"/>
    <row r="30" ht="12" customHeight="1" x14ac:dyDescent="0.2"/>
    <row r="31" ht="12" customHeight="1" x14ac:dyDescent="0.2"/>
    <row r="32" ht="12" customHeight="1" x14ac:dyDescent="0.2"/>
    <row r="33" ht="12" customHeight="1" x14ac:dyDescent="0.2"/>
    <row r="34" ht="12" customHeight="1" x14ac:dyDescent="0.2"/>
    <row r="35" ht="12" customHeight="1" x14ac:dyDescent="0.2"/>
    <row r="36" ht="12" customHeight="1" x14ac:dyDescent="0.2"/>
    <row r="37" ht="12" customHeight="1" x14ac:dyDescent="0.2"/>
    <row r="38" ht="12" customHeight="1" x14ac:dyDescent="0.2"/>
    <row r="39" ht="12" customHeight="1" x14ac:dyDescent="0.2"/>
    <row r="40" ht="12" customHeight="1" x14ac:dyDescent="0.2"/>
    <row r="41" ht="12" customHeight="1" x14ac:dyDescent="0.2"/>
    <row r="42" ht="12" customHeight="1" x14ac:dyDescent="0.2"/>
    <row r="43" ht="12" customHeight="1" x14ac:dyDescent="0.2"/>
    <row r="44" ht="12" customHeight="1" x14ac:dyDescent="0.2"/>
    <row r="45" ht="12" customHeight="1" x14ac:dyDescent="0.2"/>
    <row r="46" ht="12" customHeight="1" x14ac:dyDescent="0.2"/>
    <row r="47" ht="12" customHeight="1" x14ac:dyDescent="0.2"/>
    <row r="48" ht="12" customHeight="1" x14ac:dyDescent="0.2"/>
    <row r="49" ht="12" customHeight="1" x14ac:dyDescent="0.2"/>
    <row r="50" ht="12" customHeight="1" x14ac:dyDescent="0.2"/>
    <row r="51" ht="12" customHeight="1" x14ac:dyDescent="0.2"/>
    <row r="52" ht="12" customHeight="1" x14ac:dyDescent="0.2"/>
    <row r="53" ht="12" customHeight="1" x14ac:dyDescent="0.2"/>
    <row r="54" ht="12" customHeight="1" x14ac:dyDescent="0.2"/>
    <row r="55" ht="12" customHeight="1" x14ac:dyDescent="0.2"/>
    <row r="56" ht="12" customHeight="1" x14ac:dyDescent="0.2"/>
    <row r="57" ht="12" customHeight="1" x14ac:dyDescent="0.2"/>
    <row r="58" ht="12" customHeight="1" x14ac:dyDescent="0.2"/>
    <row r="59" ht="12" customHeight="1" x14ac:dyDescent="0.2"/>
    <row r="60" ht="12" customHeight="1" x14ac:dyDescent="0.2"/>
    <row r="61" ht="12" customHeight="1" x14ac:dyDescent="0.2"/>
    <row r="62" ht="12" customHeight="1" x14ac:dyDescent="0.2"/>
    <row r="63" ht="12" customHeight="1" x14ac:dyDescent="0.2"/>
    <row r="64" ht="12" customHeight="1" x14ac:dyDescent="0.2"/>
    <row r="65" ht="12" customHeight="1" x14ac:dyDescent="0.2"/>
    <row r="66" ht="12" customHeight="1" x14ac:dyDescent="0.2"/>
    <row r="67" ht="12" customHeight="1" x14ac:dyDescent="0.2"/>
    <row r="68" ht="12" customHeight="1" x14ac:dyDescent="0.2"/>
    <row r="69" ht="12" customHeight="1" x14ac:dyDescent="0.2"/>
    <row r="70" ht="12" customHeight="1" x14ac:dyDescent="0.2"/>
    <row r="71" ht="12" customHeight="1" x14ac:dyDescent="0.2"/>
    <row r="72" ht="12" customHeight="1" x14ac:dyDescent="0.2"/>
    <row r="73" ht="12" customHeight="1" x14ac:dyDescent="0.2"/>
    <row r="74" ht="12" customHeight="1" x14ac:dyDescent="0.2"/>
    <row r="75" ht="12" customHeight="1" x14ac:dyDescent="0.2"/>
    <row r="76" ht="12" customHeight="1" x14ac:dyDescent="0.2"/>
    <row r="77" ht="12" customHeight="1" x14ac:dyDescent="0.2"/>
    <row r="78" ht="12" customHeight="1" x14ac:dyDescent="0.2"/>
    <row r="79" ht="12" customHeight="1" x14ac:dyDescent="0.2"/>
    <row r="80"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row r="90" ht="12" customHeight="1" x14ac:dyDescent="0.2"/>
    <row r="91" ht="12" customHeight="1" x14ac:dyDescent="0.2"/>
    <row r="92" ht="12" customHeight="1" x14ac:dyDescent="0.2"/>
    <row r="93" ht="12" customHeight="1" x14ac:dyDescent="0.2"/>
    <row r="94" ht="12" customHeight="1" x14ac:dyDescent="0.2"/>
    <row r="95" ht="12" customHeight="1" x14ac:dyDescent="0.2"/>
    <row r="96" ht="12" customHeight="1" x14ac:dyDescent="0.2"/>
    <row r="97" ht="12" customHeight="1" x14ac:dyDescent="0.2"/>
    <row r="98" ht="12" customHeight="1" x14ac:dyDescent="0.2"/>
    <row r="99" ht="12" customHeight="1" x14ac:dyDescent="0.2"/>
    <row r="100" ht="12" customHeight="1" x14ac:dyDescent="0.2"/>
    <row r="101" ht="12" customHeight="1" x14ac:dyDescent="0.2"/>
    <row r="102" ht="12" customHeight="1" x14ac:dyDescent="0.2"/>
    <row r="103" ht="12" customHeight="1" x14ac:dyDescent="0.2"/>
    <row r="104" ht="12" customHeight="1" x14ac:dyDescent="0.2"/>
    <row r="105" ht="12" customHeight="1" x14ac:dyDescent="0.2"/>
    <row r="106" ht="12" customHeight="1" x14ac:dyDescent="0.2"/>
    <row r="107" ht="12" customHeight="1" x14ac:dyDescent="0.2"/>
    <row r="108" ht="12" customHeight="1" x14ac:dyDescent="0.2"/>
    <row r="109" ht="12" customHeight="1" x14ac:dyDescent="0.2"/>
    <row r="110" ht="12" customHeight="1" x14ac:dyDescent="0.2"/>
    <row r="111" ht="12" customHeight="1" x14ac:dyDescent="0.2"/>
    <row r="112" ht="12" customHeight="1" x14ac:dyDescent="0.2"/>
    <row r="113" ht="12" customHeight="1" x14ac:dyDescent="0.2"/>
    <row r="114" ht="12" customHeight="1" x14ac:dyDescent="0.2"/>
    <row r="115" ht="12" customHeight="1" x14ac:dyDescent="0.2"/>
    <row r="116" ht="12" customHeight="1" x14ac:dyDescent="0.2"/>
    <row r="117" ht="12" customHeight="1" x14ac:dyDescent="0.2"/>
    <row r="118" ht="12" customHeight="1" x14ac:dyDescent="0.2"/>
    <row r="119" ht="12" customHeight="1" x14ac:dyDescent="0.2"/>
    <row r="120" ht="12" customHeight="1" x14ac:dyDescent="0.2"/>
    <row r="121" ht="12" customHeight="1" x14ac:dyDescent="0.2"/>
    <row r="122" ht="12" customHeight="1" x14ac:dyDescent="0.2"/>
    <row r="123" ht="12" customHeight="1" x14ac:dyDescent="0.2"/>
    <row r="124" ht="12" customHeight="1" x14ac:dyDescent="0.2"/>
    <row r="125" ht="12" customHeight="1" x14ac:dyDescent="0.2"/>
    <row r="126" ht="12" customHeight="1" x14ac:dyDescent="0.2"/>
    <row r="127" ht="12" customHeight="1" x14ac:dyDescent="0.2"/>
    <row r="128"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row r="156" ht="12" customHeight="1" x14ac:dyDescent="0.2"/>
    <row r="157" ht="12" customHeight="1" x14ac:dyDescent="0.2"/>
    <row r="158" ht="12" customHeight="1" x14ac:dyDescent="0.2"/>
    <row r="159" ht="12" customHeight="1" x14ac:dyDescent="0.2"/>
    <row r="160" ht="12" customHeight="1" x14ac:dyDescent="0.2"/>
    <row r="161" ht="12" customHeight="1" x14ac:dyDescent="0.2"/>
    <row r="162" ht="12" customHeight="1" x14ac:dyDescent="0.2"/>
    <row r="163" ht="12" customHeight="1" x14ac:dyDescent="0.2"/>
    <row r="164" ht="12" customHeight="1" x14ac:dyDescent="0.2"/>
    <row r="165" ht="12" customHeight="1" x14ac:dyDescent="0.2"/>
    <row r="166" ht="12" customHeight="1" x14ac:dyDescent="0.2"/>
    <row r="167" ht="12" customHeight="1" x14ac:dyDescent="0.2"/>
    <row r="168" ht="12" customHeight="1" x14ac:dyDescent="0.2"/>
    <row r="169" ht="12" customHeight="1" x14ac:dyDescent="0.2"/>
    <row r="170" ht="12" customHeight="1" x14ac:dyDescent="0.2"/>
    <row r="171" ht="12" customHeight="1" x14ac:dyDescent="0.2"/>
    <row r="172" ht="12" customHeight="1" x14ac:dyDescent="0.2"/>
    <row r="173" ht="12" customHeight="1" x14ac:dyDescent="0.2"/>
    <row r="174" ht="12" customHeight="1" x14ac:dyDescent="0.2"/>
    <row r="175" ht="12" customHeight="1" x14ac:dyDescent="0.2"/>
    <row r="176" ht="12" customHeight="1" x14ac:dyDescent="0.2"/>
    <row r="177" ht="12" customHeight="1" x14ac:dyDescent="0.2"/>
    <row r="178" ht="12" customHeight="1" x14ac:dyDescent="0.2"/>
    <row r="179" ht="12" customHeight="1" x14ac:dyDescent="0.2"/>
    <row r="180" ht="12" customHeight="1" x14ac:dyDescent="0.2"/>
    <row r="181" ht="12" customHeight="1" x14ac:dyDescent="0.2"/>
    <row r="182" ht="12" customHeight="1" x14ac:dyDescent="0.2"/>
    <row r="183" ht="12" customHeight="1" x14ac:dyDescent="0.2"/>
    <row r="184" ht="12" customHeight="1" x14ac:dyDescent="0.2"/>
    <row r="185" ht="12" customHeight="1" x14ac:dyDescent="0.2"/>
    <row r="186" ht="12" customHeight="1" x14ac:dyDescent="0.2"/>
    <row r="187" ht="12" customHeight="1" x14ac:dyDescent="0.2"/>
    <row r="188" ht="12" customHeight="1" x14ac:dyDescent="0.2"/>
    <row r="189" ht="12" customHeight="1" x14ac:dyDescent="0.2"/>
    <row r="190" ht="12" customHeight="1" x14ac:dyDescent="0.2"/>
    <row r="191" ht="12" customHeight="1" x14ac:dyDescent="0.2"/>
    <row r="192" ht="12" customHeight="1" x14ac:dyDescent="0.2"/>
    <row r="193" ht="12" customHeight="1" x14ac:dyDescent="0.2"/>
    <row r="194" ht="12" customHeight="1" x14ac:dyDescent="0.2"/>
    <row r="195" ht="12" customHeight="1" x14ac:dyDescent="0.2"/>
    <row r="196" ht="12" customHeight="1" x14ac:dyDescent="0.2"/>
    <row r="197" ht="12" customHeight="1" x14ac:dyDescent="0.2"/>
    <row r="198" ht="12" customHeight="1" x14ac:dyDescent="0.2"/>
    <row r="199" ht="12" customHeight="1" x14ac:dyDescent="0.2"/>
    <row r="200" ht="12" customHeight="1" x14ac:dyDescent="0.2"/>
    <row r="201" ht="12" customHeight="1" x14ac:dyDescent="0.2"/>
    <row r="202" ht="12" customHeight="1" x14ac:dyDescent="0.2"/>
  </sheetData>
  <hyperlinks>
    <hyperlink ref="A11" r:id="rId1" xr:uid="{00000000-0004-0000-1500-000000000000}"/>
    <hyperlink ref="A7" r:id="rId2" display="L413 - Umsätze und ihre Besteuerung - Ergebnisse der Umsatzsteuerstatistik -" xr:uid="{00000000-0004-0000-1500-000001000000}"/>
    <hyperlink ref="A6" r:id="rId3" tooltip="Zahlen &amp; Fakten - Thema: Steuern" xr:uid="{00000000-0004-0000-1500-000002000000}"/>
    <hyperlink ref="B7" r:id="rId4" display="L413 - Umsätze und ihre Besteuerung - Ergebnisse der Umsatzsteuerstatistik -" xr:uid="{00000000-0004-0000-1500-000003000000}"/>
    <hyperlink ref="B6" r:id="rId5" display="&gt; L273 - Realsteuervergleich in Mecklenburg-Vorpommern" xr:uid="{00000000-0004-0000-1500-000004000000}"/>
    <hyperlink ref="A4" r:id="rId6" xr:uid="{00000000-0004-0000-1500-000005000000}"/>
    <hyperlink ref="A6:B7" r:id="rId7" display="&gt; L273" xr:uid="{00000000-0004-0000-1500-000006000000}"/>
    <hyperlink ref="A4:B4" r:id="rId8" display="&gt; https://www.laiv-mv.de/statistik/" xr:uid="{00000000-0004-0000-1500-000007000000}"/>
    <hyperlink ref="A9:B9" r:id="rId9" tooltip="Qualitätsberichte Statistisches Bundesamt - Thema: Steuern" display="&gt; Steuern" xr:uid="{00000000-0004-0000-1500-000008000000}"/>
    <hyperlink ref="A1" location="Inhalt!A42" display="Link zum Inhaltsverzeichnis" xr:uid="{00000000-0004-0000-1500-000009000000}"/>
  </hyperlinks>
  <pageMargins left="0.59055118110236227" right="0.59055118110236227" top="0.59055118110236227" bottom="0.59055118110236227" header="0.39370078740157483" footer="0.39370078740157483"/>
  <pageSetup paperSize="9" orientation="portrait" r:id="rId10"/>
  <headerFooter differentOddEven="1" differentFirst="1">
    <oddHeader>&amp;C&amp;"-,Standard"&amp;7 9 Steuern</oddHeader>
    <oddFooter>&amp;L&amp;"-,Standard"&amp;7StatA MV, Statistisches Jahrbuch 2026&amp;R&amp;"-,Standard"&amp;7&amp;P</oddFooter>
    <evenHeader>&amp;C&amp;"-,Standard"&amp;7 9 Steuern</evenHeader>
    <evenFooter>&amp;L&amp;"-,Standard"&amp;7&amp;P&amp;R&amp;"-,Standard"&amp;7StatA MV, Statistisches Jahrbuch 2026</evenFooter>
  </headerFooter>
  <drawing r:id="rId1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
  <sheetViews>
    <sheetView workbookViewId="0"/>
  </sheetViews>
  <sheetFormatPr baseColWidth="10" defaultRowHeight="12.75" x14ac:dyDescent="0.2"/>
  <sheetData>
    <row r="1" spans="1:1" x14ac:dyDescent="0.2">
      <c r="A1" t="s">
        <v>513</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23</vt:i4>
      </vt:variant>
      <vt:variant>
        <vt:lpstr>Benannte Bereiche</vt:lpstr>
      </vt:variant>
      <vt:variant>
        <vt:i4>47</vt:i4>
      </vt:variant>
    </vt:vector>
  </HeadingPairs>
  <TitlesOfParts>
    <vt:vector size="70" baseType="lpstr">
      <vt:lpstr>Titelblatt</vt:lpstr>
      <vt:lpstr>Inhalt</vt:lpstr>
      <vt:lpstr>Überblick in Grafiken</vt:lpstr>
      <vt:lpstr>Überblick in Worten</vt:lpstr>
      <vt:lpstr>9.1</vt:lpstr>
      <vt:lpstr>9.2.1</vt:lpstr>
      <vt:lpstr>9.2.2+9.2.3</vt:lpstr>
      <vt:lpstr>9.3.1</vt:lpstr>
      <vt:lpstr>9.3.2</vt:lpstr>
      <vt:lpstr>9.3.3</vt:lpstr>
      <vt:lpstr>9.4.1</vt:lpstr>
      <vt:lpstr>9.5.1</vt:lpstr>
      <vt:lpstr>9.6.1</vt:lpstr>
      <vt:lpstr>9.6.2</vt:lpstr>
      <vt:lpstr>9.7.1</vt:lpstr>
      <vt:lpstr>9.8.1</vt:lpstr>
      <vt:lpstr>9.8.2</vt:lpstr>
      <vt:lpstr>9.9.1+9.9.2</vt:lpstr>
      <vt:lpstr>Fußnotenerläuterungen</vt:lpstr>
      <vt:lpstr>Methodik</vt:lpstr>
      <vt:lpstr>Glossar</vt:lpstr>
      <vt:lpstr>Mehr zum Thema</vt:lpstr>
      <vt:lpstr> </vt:lpstr>
      <vt:lpstr>_GrafikDaten_9.1</vt:lpstr>
      <vt:lpstr>_GrafikDaten_9.2</vt:lpstr>
      <vt:lpstr>_GrafikDaten_9.3</vt:lpstr>
      <vt:lpstr>_GrafikDaten_9.4</vt:lpstr>
      <vt:lpstr>_GrafikDaten_9.5</vt:lpstr>
      <vt:lpstr>_GrafikDaten_9.6</vt:lpstr>
      <vt:lpstr>_GrafikDaten_9.7</vt:lpstr>
      <vt:lpstr>_Tabelle_9.1</vt:lpstr>
      <vt:lpstr>_Tabelle_9.2.1</vt:lpstr>
      <vt:lpstr>_Tabelle_9.2.2</vt:lpstr>
      <vt:lpstr>_Tabelle_9.2.3</vt:lpstr>
      <vt:lpstr>_Tabelle_9.3.1</vt:lpstr>
      <vt:lpstr>_Tabelle_9.3.2</vt:lpstr>
      <vt:lpstr>_Tabelle_9.3.3</vt:lpstr>
      <vt:lpstr>_Tabelle_9.4.1</vt:lpstr>
      <vt:lpstr>_Tabelle_9.5.1</vt:lpstr>
      <vt:lpstr>_Tabelle_9.6.1</vt:lpstr>
      <vt:lpstr>_Tabelle_9.6.2</vt:lpstr>
      <vt:lpstr>_Tabelle_9.7.1</vt:lpstr>
      <vt:lpstr>_Tabelle_9.8.1</vt:lpstr>
      <vt:lpstr>_Tabelle_9.8.2</vt:lpstr>
      <vt:lpstr>_Tabelle_9.9.1</vt:lpstr>
      <vt:lpstr>_Tabelle_9.9.2</vt:lpstr>
      <vt:lpstr>'9.1'!Druckbereich</vt:lpstr>
      <vt:lpstr>'9.2.1'!Druckbereich</vt:lpstr>
      <vt:lpstr>'9.2.2+9.2.3'!Druckbereich</vt:lpstr>
      <vt:lpstr>'9.3.1'!Druckbereich</vt:lpstr>
      <vt:lpstr>'9.3.2'!Druckbereich</vt:lpstr>
      <vt:lpstr>'9.3.3'!Druckbereich</vt:lpstr>
      <vt:lpstr>'9.4.1'!Druckbereich</vt:lpstr>
      <vt:lpstr>'9.5.1'!Druckbereich</vt:lpstr>
      <vt:lpstr>'9.6.1'!Druckbereich</vt:lpstr>
      <vt:lpstr>'9.6.2'!Druckbereich</vt:lpstr>
      <vt:lpstr>'9.7.1'!Druckbereich</vt:lpstr>
      <vt:lpstr>'9.8.1'!Druckbereich</vt:lpstr>
      <vt:lpstr>'9.8.2'!Druckbereich</vt:lpstr>
      <vt:lpstr>'9.9.1+9.9.2'!Druckbereich</vt:lpstr>
      <vt:lpstr>Fußnotenerläuterungen!Druckbereich</vt:lpstr>
      <vt:lpstr>Glossar!Druckbereich</vt:lpstr>
      <vt:lpstr>Inhalt!Druckbereich</vt:lpstr>
      <vt:lpstr>'Mehr zum Thema'!Druckbereich</vt:lpstr>
      <vt:lpstr>Methodik!Druckbereich</vt:lpstr>
      <vt:lpstr>Titelblatt!Druckbereich</vt:lpstr>
      <vt:lpstr>'Überblick in Grafiken'!Druckbereich</vt:lpstr>
      <vt:lpstr>'Überblick in Worten'!Druckbereich</vt:lpstr>
      <vt:lpstr>'9.2.1'!Drucktitel</vt:lpstr>
      <vt:lpstr>'9.2.2+9.2.3'!Drucktitel</vt:lpstr>
    </vt:vector>
  </TitlesOfParts>
  <Company>Statistisches Amt Mecklenburg-Vorpommern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Kapitel 9: Steuern</dc:title>
  <dc:subject>Statistisches Jahrbuch Mecklenburg-Vorpommern</dc:subject>
  <dc:creator>FB 432</dc:creator>
  <cp:lastModifiedBy>Wank, Annett</cp:lastModifiedBy>
  <cp:lastPrinted>2026-09-24T07:09:22Z</cp:lastPrinted>
  <dcterms:created xsi:type="dcterms:W3CDTF">2023-02-13T12:10:32Z</dcterms:created>
  <dcterms:modified xsi:type="dcterms:W3CDTF">2026-09-24T07:15:05Z</dcterms:modified>
</cp:coreProperties>
</file>