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tables/table10.xml" ContentType="application/vnd.openxmlformats-officedocument.spreadsheetml.table+xml"/>
  <Override PartName="/xl/drawings/drawing5.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C57300F5-D1BD-48B7-9E98-58944DF2CC39}" xr6:coauthVersionLast="47" xr6:coauthVersionMax="47" xr10:uidLastSave="{00000000-0000-0000-0000-000000000000}"/>
  <bookViews>
    <workbookView xWindow="345" yWindow="2415" windowWidth="38700" windowHeight="15345" xr2:uid="{00000000-000D-0000-FFFF-FFFF00000000}"/>
  </bookViews>
  <sheets>
    <sheet name="Titelblatt" sheetId="17" r:id="rId1"/>
    <sheet name="Inhalt" sheetId="18" r:id="rId2"/>
    <sheet name="Überblick in Grafiken" sheetId="19" r:id="rId3"/>
    <sheet name="Überblick in Worten" sheetId="20" r:id="rId4"/>
    <sheet name="21.1" sheetId="21" r:id="rId5"/>
    <sheet name="21.2" sheetId="22" r:id="rId6"/>
    <sheet name="21.3" sheetId="23" r:id="rId7"/>
    <sheet name="21.4" sheetId="33" r:id="rId8"/>
    <sheet name="21.5" sheetId="26" r:id="rId9"/>
    <sheet name="Methodik" sheetId="31" r:id="rId10"/>
    <sheet name="Glossar" sheetId="32" r:id="rId11"/>
    <sheet name="Mehr zum Thema" sheetId="29" r:id="rId12"/>
  </sheets>
  <definedNames>
    <definedName name="_GrafikDaten_21.1">Titelblatt!$C$20:$E$30</definedName>
    <definedName name="_GrafikDaten_21.2">'Überblick in Grafiken'!$C$3:$D$13</definedName>
    <definedName name="_GrafikDaten_21.3">'Überblick in Grafiken'!$C$31:$E$49</definedName>
    <definedName name="_GrafikDaten_21.4">'21.2'!$L$15:$N$26</definedName>
    <definedName name="_GrafikDaten_21.5">'21.2'!$L$36:$N$54</definedName>
    <definedName name="_GrafikDaten_21.6">'21.3'!$I$24:$J$42</definedName>
    <definedName name="_GrafikDaten_21.7">'21.5'!$I$17:$L$28</definedName>
    <definedName name="_GrafikDaten_21.8">'21.5'!$I$39:$J$49</definedName>
    <definedName name="_Tabelle_21.1">'21.1'!$A$2:$H$55</definedName>
    <definedName name="_Tabelle_21.2">'21.2'!$A$2:$J$13</definedName>
    <definedName name="_Tabelle_21.3">'21.3'!$A$2:$G$22</definedName>
    <definedName name="_Tabelle_21.4">'21.4'!$A$2:$J$33</definedName>
    <definedName name="_Tabelle_21.5">'21.5'!$A$2:$G$15</definedName>
    <definedName name="_xlnm.Print_Area" localSheetId="4">'21.1'!$A$2:$H$55</definedName>
    <definedName name="_xlnm.Print_Area" localSheetId="5">'21.2'!$A$2:$J$61</definedName>
    <definedName name="_xlnm.Print_Area" localSheetId="6">'21.3'!$A$2:$G$59</definedName>
    <definedName name="_xlnm.Print_Area" localSheetId="7">'21.4'!$A$2:$J$34</definedName>
    <definedName name="_xlnm.Print_Area" localSheetId="8">'21.5'!$A$2:$G$53</definedName>
    <definedName name="_xlnm.Print_Area" localSheetId="10">Glossar!$A$2:$A$27</definedName>
    <definedName name="_xlnm.Print_Area" localSheetId="1">Inhalt!$A$2:$C$23</definedName>
    <definedName name="_xlnm.Print_Area" localSheetId="11">'Mehr zum Thema'!$A$2:$B$18</definedName>
    <definedName name="_xlnm.Print_Area" localSheetId="9">Methodik!$A$2:$A$27</definedName>
    <definedName name="_xlnm.Print_Area" localSheetId="0">Titelblatt!$A$2:$A$52</definedName>
    <definedName name="_xlnm.Print_Area" localSheetId="2">'Überblick in Grafiken'!$A$2:$A$65</definedName>
    <definedName name="_xlnm.Print_Area" localSheetId="3">'Überblick in Worten'!$A$2:$B$9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6" i="18"/>
  <c r="C7" i="18"/>
  <c r="C8" i="18"/>
  <c r="C9" i="18"/>
  <c r="C10" i="18"/>
  <c r="C12" i="18"/>
  <c r="C13" i="18"/>
  <c r="C14" i="18"/>
  <c r="C15" i="18"/>
  <c r="C16" i="18"/>
  <c r="C17" i="18"/>
  <c r="C18" i="18"/>
  <c r="C19" i="18"/>
  <c r="C21" i="18"/>
  <c r="C22" i="18"/>
  <c r="C23" i="18"/>
  <c r="C3" i="18"/>
  <c r="D12" i="19"/>
  <c r="D11" i="19"/>
  <c r="D10" i="19"/>
  <c r="D9" i="19"/>
  <c r="D8" i="19"/>
  <c r="D7" i="19"/>
  <c r="D6" i="19"/>
  <c r="D5" i="19"/>
  <c r="D13" i="19" l="1"/>
  <c r="M54" i="22" l="1"/>
  <c r="M53" i="22"/>
  <c r="M52" i="22"/>
  <c r="M51" i="22"/>
  <c r="M50" i="22"/>
  <c r="M49" i="22"/>
  <c r="M48" i="22"/>
  <c r="M47" i="22"/>
  <c r="M46" i="22"/>
  <c r="M45" i="22"/>
  <c r="M44" i="22"/>
  <c r="M43" i="22"/>
  <c r="M42" i="22"/>
  <c r="M41" i="22"/>
  <c r="M40" i="22"/>
  <c r="M39" i="22"/>
  <c r="M38" i="22"/>
  <c r="D30" i="17"/>
  <c r="J28" i="26" l="1"/>
  <c r="K28" i="26"/>
  <c r="L28" i="26"/>
  <c r="K19" i="26" l="1"/>
  <c r="L19" i="26"/>
  <c r="K20" i="26"/>
  <c r="L20" i="26"/>
  <c r="K21" i="26"/>
  <c r="L21" i="26"/>
  <c r="K22" i="26"/>
  <c r="L22" i="26"/>
  <c r="K23" i="26"/>
  <c r="L23" i="26"/>
  <c r="K24" i="26"/>
  <c r="L24" i="26"/>
  <c r="K25" i="26"/>
  <c r="L25" i="26"/>
  <c r="K26" i="26"/>
  <c r="L26" i="26"/>
  <c r="J20" i="26"/>
  <c r="J21" i="26"/>
  <c r="J22" i="26"/>
  <c r="J23" i="26"/>
  <c r="J24" i="26"/>
  <c r="J25" i="26"/>
  <c r="J26" i="26"/>
  <c r="J19" i="26"/>
  <c r="D29" i="17" l="1"/>
  <c r="D28" i="17"/>
  <c r="D27" i="17"/>
  <c r="D26" i="17"/>
  <c r="D25" i="17"/>
  <c r="D24" i="17"/>
  <c r="D23" i="17"/>
  <c r="D22" i="17"/>
  <c r="D48" i="19" l="1"/>
  <c r="D47" i="19"/>
  <c r="D46" i="19"/>
  <c r="D45" i="19"/>
  <c r="D44" i="19"/>
  <c r="D43" i="19"/>
  <c r="D42" i="19"/>
  <c r="D41" i="19"/>
  <c r="D40" i="19"/>
  <c r="D39" i="19"/>
  <c r="D38" i="19"/>
  <c r="D37" i="19"/>
  <c r="D36" i="19"/>
  <c r="D35" i="19"/>
  <c r="D34" i="19"/>
  <c r="D49" i="19"/>
  <c r="D33" i="19"/>
  <c r="J42" i="23" l="1"/>
  <c r="J27" i="23"/>
  <c r="J28" i="23"/>
  <c r="J29" i="23"/>
  <c r="J30" i="23"/>
  <c r="J31" i="23"/>
  <c r="J32" i="23"/>
  <c r="J33" i="23"/>
  <c r="J34" i="23"/>
  <c r="J35" i="23"/>
  <c r="J36" i="23"/>
  <c r="J37" i="23"/>
  <c r="J38" i="23"/>
  <c r="J39" i="23"/>
  <c r="J40" i="23"/>
  <c r="J41" i="23"/>
  <c r="J26" i="23"/>
  <c r="M26" i="22"/>
  <c r="M25" i="22"/>
  <c r="M24" i="22"/>
  <c r="M23" i="22"/>
  <c r="M22" i="22"/>
  <c r="M21" i="22"/>
  <c r="M20" i="22"/>
  <c r="M19" i="22"/>
  <c r="M18" i="22"/>
  <c r="M17"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31" authorId="0" shapeId="0" xr:uid="{00000000-0006-0000-0200-000001000000}">
      <text>
        <r>
          <rPr>
            <sz val="7"/>
            <color theme="1"/>
            <rFont val="Calibri"/>
            <family val="2"/>
            <scheme val="minor"/>
          </rPr>
          <t>Quelle: Statistisches Bundesamt, GENESIS-Online, Code 42271-0010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L36" authorId="0" shapeId="0" xr:uid="{322C1D70-ECA8-4CD0-A190-B66081A2A581}">
      <text>
        <r>
          <rPr>
            <sz val="7"/>
            <color theme="1"/>
            <rFont val="Calibri"/>
            <family val="2"/>
            <scheme val="minor"/>
          </rPr>
          <t>Quelle: Statistisches Bundesamt, GENESIS-Online, Code 42271-0010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2" authorId="0" shapeId="0" xr:uid="{00000000-0006-0000-0600-000001000000}">
      <text>
        <r>
          <rPr>
            <sz val="7"/>
            <color indexed="81"/>
            <rFont val="Calibri"/>
            <family val="2"/>
            <scheme val="minor"/>
          </rPr>
          <t>Quelle: Statistisches Bundesamt, GENESIS-Online, Code 42271-0010</t>
        </r>
      </text>
    </comment>
    <comment ref="I24" authorId="0" shapeId="0" xr:uid="{00000000-0006-0000-0600-000002000000}">
      <text>
        <r>
          <rPr>
            <sz val="7"/>
            <color indexed="81"/>
            <rFont val="Calibri"/>
            <family val="2"/>
            <scheme val="minor"/>
          </rPr>
          <t>Quelle: Statistisches Bundesamt, GENESIS-Online, Code 42271-0010</t>
        </r>
      </text>
    </comment>
  </commentList>
</comments>
</file>

<file path=xl/sharedStrings.xml><?xml version="1.0" encoding="utf-8"?>
<sst xmlns="http://schemas.openxmlformats.org/spreadsheetml/2006/main" count="505" uniqueCount="327">
  <si>
    <t>Inhaltsverzeichnis</t>
  </si>
  <si>
    <t>Seite</t>
  </si>
  <si>
    <t>Überblick</t>
  </si>
  <si>
    <t xml:space="preserve">  21.1</t>
  </si>
  <si>
    <t xml:space="preserve">  21.2</t>
  </si>
  <si>
    <t xml:space="preserve">  21.3</t>
  </si>
  <si>
    <t xml:space="preserve">  21.4</t>
  </si>
  <si>
    <t xml:space="preserve">  21.5</t>
  </si>
  <si>
    <t>Produktion der Betriebe von Unternehmen mit im Allgemeinen 20 und mehr tätigen Personen
   im Zeitvergleich nach Güterabteilungen</t>
  </si>
  <si>
    <t>Erläuterungen</t>
  </si>
  <si>
    <t xml:space="preserve">  Mehr zum Thema</t>
  </si>
  <si>
    <t>§</t>
  </si>
  <si>
    <t>Merkmal</t>
  </si>
  <si>
    <t>B</t>
  </si>
  <si>
    <t xml:space="preserve">   Bergbau und Gewinnung von Steinen und Erden </t>
  </si>
  <si>
    <t>C</t>
  </si>
  <si>
    <t xml:space="preserve">   Verarbeitendes Gewerbe </t>
  </si>
  <si>
    <t xml:space="preserve">      H. v. Nahrungs- und Futtermitteln </t>
  </si>
  <si>
    <t xml:space="preserve">         darunter</t>
  </si>
  <si>
    <t>10.1</t>
  </si>
  <si>
    <t xml:space="preserve">         Schlachten und Fleischverarbeitung  </t>
  </si>
  <si>
    <t>10.13</t>
  </si>
  <si>
    <t>10.2</t>
  </si>
  <si>
    <t xml:space="preserve">         Fischverarbeitung </t>
  </si>
  <si>
    <t>10.3</t>
  </si>
  <si>
    <t xml:space="preserve">         Obst- und Gemüseverarbeitung </t>
  </si>
  <si>
    <t>10.5</t>
  </si>
  <si>
    <t xml:space="preserve">         Milchverarbeitung </t>
  </si>
  <si>
    <t>10.7</t>
  </si>
  <si>
    <t xml:space="preserve">         H. v. Back- und Teigwaren </t>
  </si>
  <si>
    <t>10.8</t>
  </si>
  <si>
    <t xml:space="preserve">         H. v. sonstigen Nahrungsmitteln </t>
  </si>
  <si>
    <t xml:space="preserve">            darunter</t>
  </si>
  <si>
    <t>10.82</t>
  </si>
  <si>
    <t xml:space="preserve">            H. v. Süßwaren (ohne Dauerbackwaren)</t>
  </si>
  <si>
    <t>10.85</t>
  </si>
  <si>
    <t xml:space="preserve">            H. v. Fertiggerichten </t>
  </si>
  <si>
    <t>10.9</t>
  </si>
  <si>
    <t xml:space="preserve">         H. v. Futtermitteln </t>
  </si>
  <si>
    <t xml:space="preserve">      Getränkeherstellung </t>
  </si>
  <si>
    <t xml:space="preserve">      Tabakverarbeitung </t>
  </si>
  <si>
    <t xml:space="preserve">      H. v. Textilien </t>
  </si>
  <si>
    <t xml:space="preserve">      H. v. Bekleidung </t>
  </si>
  <si>
    <t xml:space="preserve">16
</t>
  </si>
  <si>
    <t xml:space="preserve">      H. v. Holz-, Flecht-, Korb- und Korkwaren
         (ohne Möbel)</t>
  </si>
  <si>
    <t xml:space="preserve">      H. v. Papier, Pappe und Waren daraus </t>
  </si>
  <si>
    <t xml:space="preserve">18
</t>
  </si>
  <si>
    <t xml:space="preserve">      H. v. Druckerzeugnissen; Vervielfältigung von
         bespielten Ton-, Bild- und Datenträgern</t>
  </si>
  <si>
    <t xml:space="preserve">      Kokerei und Mineralölverarbeitung</t>
  </si>
  <si>
    <t xml:space="preserve">      H. v. chemischen Erzeugnissen </t>
  </si>
  <si>
    <t xml:space="preserve">      H. v. pharmazeutischen Erzeugnissen </t>
  </si>
  <si>
    <t xml:space="preserve">      H. v. Gummi- und Kunststoffwaren </t>
  </si>
  <si>
    <t xml:space="preserve">23
</t>
  </si>
  <si>
    <t xml:space="preserve">      H. v. Glas und Glaswaren, Keramik, Verarbeitung
         von Steinen und Erden</t>
  </si>
  <si>
    <t xml:space="preserve">      Metallerzeugung und -bearbeitung </t>
  </si>
  <si>
    <t xml:space="preserve">      H. v. Metallerzeugnissen </t>
  </si>
  <si>
    <t xml:space="preserve">26
</t>
  </si>
  <si>
    <t xml:space="preserve">      H. v. Datenverarbeitungsgeräten, elektronischen
         und optischen Erzeugnissen</t>
  </si>
  <si>
    <t xml:space="preserve">      H. v. elektrischen Ausrüstungen </t>
  </si>
  <si>
    <t xml:space="preserve">      Maschinenbau </t>
  </si>
  <si>
    <t xml:space="preserve">      H. v. Kraftwagen und Kraftwagenteilen </t>
  </si>
  <si>
    <t xml:space="preserve">      sonstiger Fahrzeugbau </t>
  </si>
  <si>
    <t>30.1</t>
  </si>
  <si>
    <t xml:space="preserve">      H. v. Möbeln </t>
  </si>
  <si>
    <t xml:space="preserve">      H. v. sonstigen Waren </t>
  </si>
  <si>
    <t xml:space="preserve">33
</t>
  </si>
  <si>
    <t xml:space="preserve">      Reparatur und Installation von Maschinen und
         Ausrüstungen</t>
  </si>
  <si>
    <t>Betriebe am 30.09.</t>
  </si>
  <si>
    <t>Tätige Personen 
   am 30.09.</t>
  </si>
  <si>
    <t xml:space="preserve">   darunter</t>
  </si>
  <si>
    <t>Land</t>
  </si>
  <si>
    <t xml:space="preserve">Deutschland </t>
  </si>
  <si>
    <t xml:space="preserve">   Baden-Württemberg </t>
  </si>
  <si>
    <t xml:space="preserve">   Bayern </t>
  </si>
  <si>
    <t xml:space="preserve">   Berlin</t>
  </si>
  <si>
    <t xml:space="preserve">   Brandenburg </t>
  </si>
  <si>
    <t xml:space="preserve">   Bremen</t>
  </si>
  <si>
    <t xml:space="preserve">   Hamburg</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</si>
  <si>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</si>
  <si>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</si>
  <si>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</si>
  <si>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</si>
  <si>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</si>
  <si>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</si>
  <si>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</si>
  <si>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</si>
  <si>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</si>
  <si>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</si>
  <si>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Güterabteilung</t>
  </si>
  <si>
    <t xml:space="preserve">Insgesamt </t>
  </si>
  <si>
    <t>x</t>
  </si>
  <si>
    <t>05</t>
  </si>
  <si>
    <t>-</t>
  </si>
  <si>
    <t>06</t>
  </si>
  <si>
    <t>.</t>
  </si>
  <si>
    <t xml:space="preserve">   Getränke</t>
  </si>
  <si>
    <t>Rostock</t>
  </si>
  <si>
    <t>Schwerin</t>
  </si>
  <si>
    <t>Mecklenburgische Seenplatte</t>
  </si>
  <si>
    <t>Landkreis Rostock</t>
  </si>
  <si>
    <t>Vorpommern-Rügen</t>
  </si>
  <si>
    <t>Nordwestmecklenburg</t>
  </si>
  <si>
    <t>Vorpommern-Greifswald</t>
  </si>
  <si>
    <t>Ludwigslust-Parchim</t>
  </si>
  <si>
    <t>Methodik</t>
  </si>
  <si>
    <t>Glossar</t>
  </si>
  <si>
    <t>Mehr zum Thema</t>
  </si>
  <si>
    <t>Statistische Berichte Mecklenburg-Vorpommern</t>
  </si>
  <si>
    <t>&gt; E113</t>
  </si>
  <si>
    <t>&gt; E123</t>
  </si>
  <si>
    <t>Beschäftigung und Umsatz der Betriebe von Unternehmen mit 20 und mehr tätigen Personen
   (Jahresergebnis)</t>
  </si>
  <si>
    <t>Qualitätsberichte Statistisches Bundesamt</t>
  </si>
  <si>
    <t>&gt; Verarbeitendes Gewerbe</t>
  </si>
  <si>
    <t>Fachliche Informationen</t>
  </si>
  <si>
    <t>Frauke Kusenack, Telefon: 0385 588-56043, frauke.kusenack@statistik-mv.de</t>
  </si>
  <si>
    <t>Quellenangaben</t>
  </si>
  <si>
    <t>Titelblatt des Kapitels 21 "Verarbeitendes Gewerbe sowie Bergbau": Link zum Inhaltsverzeichnis</t>
  </si>
  <si>
    <t xml:space="preserve">            Grafik 21.1</t>
  </si>
  <si>
    <t>Kreis</t>
  </si>
  <si>
    <t>Tätige Personen je 1.000 EW</t>
  </si>
  <si>
    <t>Übrige</t>
  </si>
  <si>
    <t>Überblick in Grafiken</t>
  </si>
  <si>
    <t>Ergebnisse in Grafiken</t>
  </si>
  <si>
    <t>Überblick in Worten</t>
  </si>
  <si>
    <t>Ergebnisse in Tabellen</t>
  </si>
  <si>
    <t xml:space="preserve">  21.1
</t>
  </si>
  <si>
    <t xml:space="preserve">  21.2
</t>
  </si>
  <si>
    <t xml:space="preserve">  21.3
</t>
  </si>
  <si>
    <t xml:space="preserve">  21.4
</t>
  </si>
  <si>
    <t xml:space="preserve">  21.5
</t>
  </si>
  <si>
    <t xml:space="preserve">  Glossar</t>
  </si>
  <si>
    <t xml:space="preserve">  Methodik</t>
  </si>
  <si>
    <r>
      <t xml:space="preserve">Inhaltsverzeichnis des Kapitels 21 "Verarbeitendes Gewerbe sowie Bergbau": </t>
    </r>
    <r>
      <rPr>
        <sz val="7"/>
        <rFont val="Calibri"/>
        <family val="2"/>
        <scheme val="minor"/>
      </rPr>
      <t>Die Gliederungen und Überschriften auf dieser Seite sind Links zum Inhalt.</t>
    </r>
  </si>
  <si>
    <t>Link zum Inhaltsverzeichnis</t>
  </si>
  <si>
    <t>Grafik 21.2</t>
  </si>
  <si>
    <t>Grafik 21.3</t>
  </si>
  <si>
    <t>Nahrungs- und Futtermittel sowie Getränke</t>
  </si>
  <si>
    <t>Maschinen</t>
  </si>
  <si>
    <t>Kraftwagen und Kraftwagenteile</t>
  </si>
  <si>
    <t>Chemische und Pharmazeutische Erzeugnisse; Gummi und Kunststoffwaren</t>
  </si>
  <si>
    <t>Metalle und Metallerzeugnisse</t>
  </si>
  <si>
    <t>Sonstige Fahrzeuge (Schiffe, Boote, Yachten u. a.)</t>
  </si>
  <si>
    <t>Datenverarbeitungsgeräte, elektronische und optische Erzeugnisse sowie elektrische Ausrüstungen</t>
  </si>
  <si>
    <t xml:space="preserve">Baden-Württemberg </t>
  </si>
  <si>
    <t xml:space="preserve">Bayern </t>
  </si>
  <si>
    <t xml:space="preserve">Saarland </t>
  </si>
  <si>
    <t xml:space="preserve">Thüringen </t>
  </si>
  <si>
    <t>Bremen</t>
  </si>
  <si>
    <t xml:space="preserve">Rheinland-Pfalz </t>
  </si>
  <si>
    <t xml:space="preserve">Niedersachsen </t>
  </si>
  <si>
    <t xml:space="preserve">Sachsen </t>
  </si>
  <si>
    <t xml:space="preserve">Nordrhein-Westfalen </t>
  </si>
  <si>
    <t xml:space="preserve">Hessen </t>
  </si>
  <si>
    <t xml:space="preserve">Sachsen-Anhalt </t>
  </si>
  <si>
    <t>Hamburg</t>
  </si>
  <si>
    <t xml:space="preserve">Schleswig-Holstein </t>
  </si>
  <si>
    <t xml:space="preserve">Mecklenburg-Vorpommern </t>
  </si>
  <si>
    <t xml:space="preserve">Brandenburg </t>
  </si>
  <si>
    <t>Berlin</t>
  </si>
  <si>
    <t>Deutschland</t>
  </si>
  <si>
    <t>Bundesland</t>
  </si>
  <si>
    <t xml:space="preserve">
§</t>
  </si>
  <si>
    <t>21.1 Strukturdaten der Betriebe von Unternehmen mit im Allgemeinen 20 und mehr tätigen Personen</t>
  </si>
  <si>
    <t xml:space="preserve">            nach Kreisen</t>
  </si>
  <si>
    <t xml:space="preserve">            im Ländervergleich</t>
  </si>
  <si>
    <t xml:space="preserve">            nach Güterabteilungen</t>
  </si>
  <si>
    <t>Grafik 21.4</t>
  </si>
  <si>
    <t>Mecklenburg-Vorpommern</t>
  </si>
  <si>
    <t>Baden-Württemberg</t>
  </si>
  <si>
    <t>Bayern</t>
  </si>
  <si>
    <t>Brandenburg</t>
  </si>
  <si>
    <t>Hessen</t>
  </si>
  <si>
    <t>Niedersachsen</t>
  </si>
  <si>
    <t>Nordrhein-Westfalen</t>
  </si>
  <si>
    <t>Rheinland-Pfalz</t>
  </si>
  <si>
    <t>Saarland</t>
  </si>
  <si>
    <t>Sachsen</t>
  </si>
  <si>
    <t>Sachsen-Anhalt</t>
  </si>
  <si>
    <t>Schleswig-Holstein</t>
  </si>
  <si>
    <t>Thüringen</t>
  </si>
  <si>
    <t>Exportquote in %</t>
  </si>
  <si>
    <t>Güter-
verzeich-
nis</t>
  </si>
  <si>
    <t xml:space="preserve">08
</t>
  </si>
  <si>
    <t xml:space="preserve">16
</t>
  </si>
  <si>
    <t xml:space="preserve">19
</t>
  </si>
  <si>
    <t xml:space="preserve">33
</t>
  </si>
  <si>
    <t>&gt; E113J</t>
  </si>
  <si>
    <t>Monatsmeldung zu Beschäftigung und Umsatz der Betriebe mit 50 und mehr tätigen Personen
   (endgültige Ergebnisse)</t>
  </si>
  <si>
    <t>Betriebe 
am 30.09.</t>
  </si>
  <si>
    <t>Weitere Informationen zum Thema finden Sie auf der Website des Statistischen Amtes Mecklenburg-Vorpommern</t>
  </si>
  <si>
    <t>Entgelte 
in 1.000 EUR</t>
  </si>
  <si>
    <t>Entgelte 
in 1.000 EUR</t>
  </si>
  <si>
    <t xml:space="preserve">
Zum Verarbeitenden Gewerbe gehören alle Unternehmen und Betriebe, deren wirtschaftliche Tätigkeit überwiegend darin besteht, Roh- 
oder Grundstoffe und Erzeugnisse zu be- oder verarbeiten, und zwar in der Regel mit dem Ziel, andere Produkte herzustellen. Die Tätigkeit
kann auch darin bestehen, Erzeugnisse zu veredeln, zu montieren oder zu reparieren. Das Verarbeitende Gewerbe schließt in diesem Sinne 
auch die Tätigkeiten von Handwerksbetrieben und ‑unternehmen ein.</t>
  </si>
  <si>
    <t>Die Zuordnung der Unternehmen und Betriebe zu den Wirtschaftszweigen erfolgt ab Berichtsjahr 2008 anhand der "Klassifikation der 
Wirtschaftszweige, Ausgabe 2008" (WZ 2008) nach ihrer Haupttätigkeit, d. h. nach der Tätigkeit, die den größten Beitrag zur Wertschöp-
fung des Unternehmens oder des Betriebes leistet.</t>
  </si>
  <si>
    <t>In den Bereichen Verarbeitendes Gewerbe sowie Bergbau und Gewinnung von Steinen und Erden werden monatliche, vierteljährliche und 
jährliche Erhebungen bei den Betrieben und Unternehmen durchgeführt.
Die kurzfristigen Erhebungen, also der Monatsbericht für Betriebe und die monatliche und vierteljährliche Produktionserhebung, liefern 
aktuelle Daten für die Konjunkturanalyse und die Ausgangsdaten zur Berechnung von Indizes. Sie erfassen alle Betriebe des Verarbeiten-
den Gewerbes sowie des Bergbaus mit 50 und mehr tätigen Personen. Bei der vierteljährlichen Produktionserhebung werden auch die 
kleineren Betriebe von Unternehmen mit im Allgemeinen 20 und mehr tätigen Personen befragt.
Die jährlichen Erhebungen liefern Daten für die mittel- und langfristige Beobachtung von Wachstumsprozessen und Strukturveränderun-
gen. Der Jahresbericht für Betriebe ergänzt den Monatsbericht für Betriebe. Der zusammengefasste Berichtskreis des Monats- und Jahres-
berichtes für Betriebe umfasst
- sämtliche Betriebe der Wirtschaftsbereiche Verarbeitendes Gewerbe sowie Bergbau und Gewinnung von Steinen und Erden, wenn diese 
  Betriebe zu Unternehmen gehören, deren wirtschaftlicher Schwerpunkt in den Wirtschaftsbereichen Verarbeitendes Gewerbe sowie 
  Bergbau und Gewinnung von Steinen und Erden liegt, und in diesen Unternehmen mindestens 20 Personen tätig sind, sowie
- die Betriebe der Wirtschaftsbereiche Verarbeitendes Gewerbe sowie Bergbau und Gewinnung von Steinen und Erden mit mindestens 
  20 tätigen Personen, sofern diese Betriebe zu Unternehmen gehören, deren wirtschaftlicher Schwerpunkt außerhalb der Wirtschaftsbe-
  reiche Verarbeitendes Gewerbe sowie Bergbau und Gewinnung von Steinen und Erden liegt.</t>
  </si>
  <si>
    <t>Bei folgenden kleinbetrieblich strukturierten Branchen wurde die Erfassungsgrenze auf 10 und mehr tätige Personen herabgesetzt (Klassen 
der WZ 2008):</t>
  </si>
  <si>
    <t xml:space="preserve">   08.11 - Gewinnung von Naturwerksteinen und Natursteinen, Kalk- und Gipsstein, Kreide und Schiefer
   08.12 - Gewinnung von Kies und Sand, Ton und Kaolin
   10.91 - Herstellung von Futtermitteln für Nutztiere
   10.92 - Herstellung von Futtermitteln für sonstige Tiere
   11.06 - Herstellung von Malz
   16.10 - Sägewerke innerhalb des Wirtschaftszweiges "Säge-, Hobel- und Holzimprägnierwerke"
   23.63 - Herstellung von Frischbeton (Transportbeton).</t>
  </si>
  <si>
    <t>Die Ergebnisse der jährlichen Investitionserhebung im Verarbeitenden Gewerbe sowie Bergbau und Gewinnung von Steinen und Erden
umfassen den Berichtskreis wie oben beschrieben, aber ohne die Herabsetzung der Erfassungsgrenze für bestimmte Branchen. Sie bezie-
hen sich auf das Geschäftsjahr.</t>
  </si>
  <si>
    <t>Die Rechtsgrundlagen und tiefergehende methodische Erläuterungen entnehmen Sie bitte den angegebenen Statistischen Berichten, ein-
schließlich der Qualitätsberichte (siehe "Mehr zum Thema").</t>
  </si>
  <si>
    <r>
      <t xml:space="preserve">
Als </t>
    </r>
    <r>
      <rPr>
        <b/>
        <sz val="9"/>
        <color theme="1"/>
        <rFont val="Calibri"/>
        <family val="2"/>
        <scheme val="minor"/>
      </rPr>
      <t>Auslandsumsatz</t>
    </r>
    <r>
      <rPr>
        <sz val="9"/>
        <color theme="1"/>
        <rFont val="Calibri"/>
        <family val="2"/>
        <scheme val="minor"/>
      </rPr>
      <t xml:space="preserve"> gelten die Erlöse für alle direkten Lieferungen und Leistungen an Empfängerinnen bzw. Empfänger, die im Ausland 
ansässig sind, sowie Lieferungen an inländische Firmen, die als Exporteurinnen und Exporteure die bestellten Waren ohne Be- und Verar-
beitung in das Ausland ausführen (Umsätze mit deutschen Exporteurinnen und Exporteuren). </t>
    </r>
  </si>
  <si>
    <r>
      <t xml:space="preserve">Ein </t>
    </r>
    <r>
      <rPr>
        <b/>
        <sz val="9"/>
        <color theme="1"/>
        <rFont val="Calibri"/>
        <family val="2"/>
        <scheme val="minor"/>
      </rPr>
      <t>Betrieb</t>
    </r>
    <r>
      <rPr>
        <sz val="9"/>
        <color theme="1"/>
        <rFont val="Calibri"/>
        <family val="2"/>
        <scheme val="minor"/>
      </rPr>
      <t xml:space="preserve"> ist eine örtlich getrennte Niederlassung eines Unternehmens. Dazu zählen örtlich getrennte Produktions-, Verwaltungs- und 
Hilfsbetriebe (z. B. für Montage, Reparaturen, Verpackungsmittelherstellung), ferner mit dem Betrieb örtlich verbundene oder in dessen 
Nähe liegende Verwaltungs- und Hilfsbetriebsteile.</t>
    </r>
  </si>
  <si>
    <r>
      <rPr>
        <b/>
        <sz val="9"/>
        <color theme="1"/>
        <rFont val="Calibri"/>
        <family val="2"/>
        <scheme val="minor"/>
      </rPr>
      <t>Bruttoanlageinvestitionen</t>
    </r>
    <r>
      <rPr>
        <sz val="9"/>
        <color theme="1"/>
        <rFont val="Calibri"/>
        <family val="2"/>
        <scheme val="minor"/>
      </rPr>
      <t xml:space="preserve"> sind aktivierte Bruttozugänge an Sachanlagen, bewertet zu Anschaffungs- bzw. Herstellungskosten ohne Ab-
zug von Abschreibungen.</t>
    </r>
  </si>
  <si>
    <r>
      <t xml:space="preserve">Als </t>
    </r>
    <r>
      <rPr>
        <b/>
        <sz val="9"/>
        <color theme="1"/>
        <rFont val="Calibri"/>
        <family val="2"/>
        <scheme val="minor"/>
      </rPr>
      <t xml:space="preserve">Entgelte </t>
    </r>
    <r>
      <rPr>
        <sz val="9"/>
        <color theme="1"/>
        <rFont val="Calibri"/>
        <family val="2"/>
        <scheme val="minor"/>
      </rPr>
      <t>gilt die Bruttosumme der Bar- und Sachbezüge aller tätigen Personen. Sie enthalten alle Arten von Zuschlägen (z. B. für 
Akkord- oder Schichtarbeit), Vergütungen und Gratifikationen. Nicht einbezogen sind die Pflichtbeiträge der Arbeitgeberin bzw. des 
Arbeitgebers zur Sozialversicherung sowie andere Aufwendungen, die kein Arbeitseinkommen darstellen (z. B. Kantinenzuschuss, Spesen-
ersatz).</t>
    </r>
  </si>
  <si>
    <r>
      <t>Die</t>
    </r>
    <r>
      <rPr>
        <b/>
        <sz val="9"/>
        <color theme="1"/>
        <rFont val="Calibri"/>
        <family val="2"/>
        <scheme val="minor"/>
      </rPr>
      <t xml:space="preserve"> Exportquote</t>
    </r>
    <r>
      <rPr>
        <sz val="9"/>
        <color theme="1"/>
        <rFont val="Calibri"/>
        <family val="2"/>
        <scheme val="minor"/>
      </rPr>
      <t xml:space="preserve"> ist der Anteil des Auslandsumsatzes am Gesamtumsatz.</t>
    </r>
  </si>
  <si>
    <r>
      <t xml:space="preserve">Zu den </t>
    </r>
    <r>
      <rPr>
        <b/>
        <sz val="9"/>
        <color theme="1"/>
        <rFont val="Calibri"/>
        <family val="2"/>
        <scheme val="minor"/>
      </rPr>
      <t xml:space="preserve">tätigen Personen </t>
    </r>
    <r>
      <rPr>
        <sz val="9"/>
        <color theme="1"/>
        <rFont val="Calibri"/>
        <family val="2"/>
        <scheme val="minor"/>
      </rPr>
      <t>zählen tätige Inhaberinnen bzw. Inhaber sowie Mitinhaberinnen bzw. Mitinhaber, mithelfende Familienangehö-
rige, die mindestens ein Drittel der branchenüblichen Arbeitszeiten im Betrieb/Unternehmen tätig sind, in einem vertraglichen Arbeits- 
bzw. Dienstverhältnis zum Betrieb/Unternehmen stehende Personen (auch Praktikantinnen und Praktikanten sowie Auszubildende), 
Heimarbeiterinnen und Heimarbeiter, die auf einer Entgeltliste geführt werden und an andere Unternehmen gegen Entgelt überlassene 
Mitarbeiterinnen und Mitarbeiter. Solange das Arbeitsverhältnis nicht gelöst ist, zählen zu den tätigen Personen z. B. auch Personen in 
Altersteilzeit sowie Erkrankte, Urlauberinnen und Urlauber sowie im Mutterschutz oder in der Elternzeit (weniger als ein Jahr) befindliche 
Personen und alle sonstigen vorübergehend Abwesenden.</t>
    </r>
  </si>
  <si>
    <r>
      <t xml:space="preserve">Als </t>
    </r>
    <r>
      <rPr>
        <b/>
        <sz val="9"/>
        <color theme="1"/>
        <rFont val="Calibri"/>
        <family val="2"/>
        <scheme val="minor"/>
      </rPr>
      <t>Umsatz</t>
    </r>
    <r>
      <rPr>
        <sz val="9"/>
        <color theme="1"/>
        <rFont val="Calibri"/>
        <family val="2"/>
        <scheme val="minor"/>
      </rPr>
      <t xml:space="preserve"> gilt (unabhängig von Zahlungseingang oder Liefertermin) die Summe aller Rechnungsendbeträge (ohne Umsatzsteuer) der im 
Berichtsmonat abgerechneten Lieferungen und Leistungen an Dritte, einschließlich der darin enthaltenen Verbrauchsteuern sowie der 
Kosten für Fracht, Porto und Verpackung.
Nicht berücksichtigt werden sofort gewährte Preisnachlässe (z. B. Rabatte) sowie Lieferungen und Leistungen zwischen Betrieben des-
selben Unternehmens.</t>
    </r>
  </si>
  <si>
    <r>
      <rPr>
        <b/>
        <sz val="9"/>
        <color theme="1"/>
        <rFont val="Calibri"/>
        <family val="2"/>
        <scheme val="minor"/>
      </rPr>
      <t xml:space="preserve">
Abkürzungsverzeichnis</t>
    </r>
    <r>
      <rPr>
        <sz val="9"/>
        <color theme="1"/>
        <rFont val="Calibri"/>
        <family val="2"/>
        <scheme val="minor"/>
      </rPr>
      <t xml:space="preserve">
a. n. g.     Anderweitig nicht genannt
H. v.         Herstellung von</t>
    </r>
  </si>
  <si>
    <t>Nr. der
Klassi-
fikation</t>
  </si>
  <si>
    <t>Tätige
Personen
am 30.09.</t>
  </si>
  <si>
    <t>Gesamt-
umsatz
in 1.000 EUR</t>
  </si>
  <si>
    <t>Darunter
Auslands-
umsatz
in 1.000 EUR</t>
  </si>
  <si>
    <t>Export-
quote
in %</t>
  </si>
  <si>
    <t>Mecklen-
burg-Vor-
pommern</t>
  </si>
  <si>
    <t>Kreisfreie
Stadt
Rostock</t>
  </si>
  <si>
    <t>Kreisfreie
Stadt
Schwerin</t>
  </si>
  <si>
    <t>Mecklen-
burgische
Seenplatte</t>
  </si>
  <si>
    <t>Landkreis
Rostock</t>
  </si>
  <si>
    <t>Vorpom-
mern-
Rügen</t>
  </si>
  <si>
    <t>Nordwest-
mecklen-
burg</t>
  </si>
  <si>
    <t>Vorpom-
mern-
Greifswald</t>
  </si>
  <si>
    <t>Ludwigs-
lust-
Parchim</t>
  </si>
  <si>
    <t>Betriebe
am 30.09.</t>
  </si>
  <si>
    <t>Tätige Personen
am 30.09.</t>
  </si>
  <si>
    <t>Umsatz
in 1.000 EUR</t>
  </si>
  <si>
    <t>Exportquote
in %</t>
  </si>
  <si>
    <t>Produktions-
wert 2010 
in 1.000 EUR</t>
  </si>
  <si>
    <t>Produktions-
wert 2020 
in 1.000 EUR</t>
  </si>
  <si>
    <t>Betriebe 
2010</t>
  </si>
  <si>
    <t>Betriebe 
2020</t>
  </si>
  <si>
    <t xml:space="preserve">...Maschinen, 
maschinelle 
Anlagen, Be-
triebs- u. Ge-
schäftsaus-
stattungen
in 1.000 EUR
</t>
  </si>
  <si>
    <t xml:space="preserve">Je
tätige
Person
in EUR
</t>
  </si>
  <si>
    <t xml:space="preserve">Im
Verhältnis 
zum 
Umsatz
in %
</t>
  </si>
  <si>
    <r>
      <rPr>
        <b/>
        <sz val="9"/>
        <color theme="1"/>
        <rFont val="Calibri"/>
        <family val="2"/>
        <scheme val="minor"/>
      </rPr>
      <t xml:space="preserve">Produktion: </t>
    </r>
    <r>
      <rPr>
        <sz val="9"/>
        <color theme="1"/>
        <rFont val="Calibri"/>
        <family val="2"/>
        <scheme val="minor"/>
      </rPr>
      <t>Ausgewiesen wird der Wert der abgesetzten bzw. zum Absatz bestimmten Produktion. Grundlage der Zuordnung ist das 
"Güterverzeichnis für Produktionsstatistiken, Ausgabe 2019 (GP 2019)". Die zum Absatz bestimmte Produktion umfasst im Allgemeinen 
den verkaufsfähigen, für den Markt vorgesehenen Produktionsausstoß (ohne Handelsware und nur umgepackte Ware) sowie den Eigen-
verbrauch. Dem Wert der zum Absatz bestimmten Produktion (Produktionswert) liegen die erzielten oder zum Zeitpunkt des Absatzes er-
zielbaren Verkaufspreise ab Werk einschließlich Verpackung zugrunde. Nicht einbezogen sind dagegen die in Rechnung gestellte Umsatz-
bzw. Mehrwertsteuer und die Verbrauchsteuern sowie gesondert in Rechnung gestellte Frachtkosten und Rabatte.</t>
    </r>
  </si>
  <si>
    <t>Entgelte in 1.000 EUR</t>
  </si>
  <si>
    <t xml:space="preserve">   Auslandsumsatz in 1.000 EUR</t>
  </si>
  <si>
    <t>Gesamtumsatz in 1.000 EUR</t>
  </si>
  <si>
    <t xml:space="preserve">      H. v. Leder, Lederwaren und Schuhen</t>
  </si>
  <si>
    <t xml:space="preserve">...Bebaute 
Grund-
stücke und 
Bauten
in
1.000 EUR
</t>
  </si>
  <si>
    <t xml:space="preserve">...Grund-
stücke 
ohne
Bauten
in
1.000 EUR
</t>
  </si>
  <si>
    <t>Tabelle 21.3 sowie Daten der Grafiken 21.3 und 21.5: Statistisches Bundesamt, GENESIS-Online, Code 42271-0010</t>
  </si>
  <si>
    <t>Betriebe 
2024</t>
  </si>
  <si>
    <t>Produktions-
wert 2024 
in 1.000 EUR</t>
  </si>
  <si>
    <t>Holz sowie Holz- und Korkwaren; Flecht- u. Korbmacherwaren</t>
  </si>
  <si>
    <t>21.5 Bruttoanlageinvestitionen der Betriebe von Unternehmen mit 20 und mehr tätigen Personen im Zeitvergleich</t>
  </si>
  <si>
    <t>21.4 Produktion der Betriebe von Unternehmen mit im Allgemeinen 20 und mehr tätigen Personen im Zeitvergleich</t>
  </si>
  <si>
    <t xml:space="preserve">Bruttoanlageinvestitionen der Betriebe von Unternehmen mit 20 und mehr tätigen Personen
   im Zeitvergleich </t>
  </si>
  <si>
    <r>
      <t xml:space="preserve">Brutto-
anlage-
investi-
tionen
insgesamt
in 1.000 EUR
</t>
    </r>
    <r>
      <rPr>
        <i/>
        <sz val="8.5"/>
        <rFont val="Calibri"/>
        <family val="2"/>
        <scheme val="minor"/>
      </rPr>
      <t>davon...</t>
    </r>
  </si>
  <si>
    <t>Jahr</t>
  </si>
  <si>
    <t>Bebaute Grundstücke und Bauten in Mill. EUR</t>
  </si>
  <si>
    <t>Grundstücke ohne Bauten in Mill. EUR</t>
  </si>
  <si>
    <t>Grafik 21.7</t>
  </si>
  <si>
    <t>Kreise</t>
  </si>
  <si>
    <t>Buttoanlage-
invesititonen 
je tätige Person 
in EUR</t>
  </si>
  <si>
    <t xml:space="preserve">  21.6</t>
  </si>
  <si>
    <t xml:space="preserve">  21.7</t>
  </si>
  <si>
    <t>Bruttoanlageinvestitionen im Zeitvergleich</t>
  </si>
  <si>
    <t xml:space="preserve"> 21 | Verarbeitendes Gewerbe sowie Bergbau</t>
  </si>
  <si>
    <t>&gt; https://www.laiv-mv.de/statistik/</t>
  </si>
  <si>
    <t>Nachrichtlich: Bevölkerung am 30.09.2025</t>
  </si>
  <si>
    <t>Daten der Grafik 21.2 "Zum Absatz bestimmte Produktion der Industriebetriebe 2025 nach Güterabteilungen"</t>
  </si>
  <si>
    <t>Daten der Grafik 21.3 "Industriedichte am 30. September 2025 im Ländervergleich"</t>
  </si>
  <si>
    <t xml:space="preserve">            im Zeitvergleich sowie 2025 nach Wirtschaftsgliederung</t>
  </si>
  <si>
    <t>21.2 Strukturdaten der Betriebe von Unternehmen mit im Allgemeinen 20 und mehr tätigen Personen 2025</t>
  </si>
  <si>
    <t>21.3 Strukturdaten der Betriebe von Unternehmen mit im Allgemeinen 20 und mehr tätigen Personen 2025</t>
  </si>
  <si>
    <t>Betriebe 
2025</t>
  </si>
  <si>
    <t>Produktions-
wert 2025 
in 1.000 EUR</t>
  </si>
  <si>
    <t>Maschinen, maschinelle Anlagen, Betriebs- u. Geschäftsausstattungen in Mill. EUR</t>
  </si>
  <si>
    <t xml:space="preserve">Mit Abstand umsatzstärkste Branche ist in Mecklenburg-Vorpommern der Industriebereich zur Herstellung von Nahrungs- 
und Futtermitteln. Sein Anteil am industriellen Gesamtumsatz des Landes lag 2025 bei 25,0 Prozent. Hier wurde durch die 
industriellen Großbetriebe ein Gesamtumsatz von 5,96 Milliarden EUR erzielt (Vorjahr 5,83 Milliarden EUR). Dieser domi-
nante Bereich trug entsprechend stark positiv zum Landesergebnis 2025 bei. Von den in den industriellen Großbetrieben 
Beschäftigten arbeitete 2025 etwa jede bzw. jeder vierte im Ernährungs- und Futtermittelgewerbe Mecklenburg-Vorpom-
merns; insgesamt 15.964 Personen. </t>
  </si>
  <si>
    <t>16,2 Mrd. EUR = 100</t>
  </si>
  <si>
    <t xml:space="preserve">
Der Industriebereich von Mecklenburg-Vorpommern ist deutlich stärker durch die Herstellung von Nahrungs- und Futter-
mitteln geprägt als beispielsweise durch den Maschinen- und Fahrzeugbau. Das schützt in einem gewissen Rahmen vor den 
Auswirkungen der anhaltenden Industriekrise, die besonders die Autobranche hart getroffen hat. Auch in der bis Ende 2021 
andauernden Corona-Pandemie war der Industriebereich unseres Landes insgesamt weniger stark beeinträchtigt als in den 
meisten anderen Bundesländern. </t>
  </si>
  <si>
    <t xml:space="preserve">Die seit 2020 in Mecklenburg-Vorpommern rückläufige Entwicklung der Industriebeschäftigung in den Betrieben von 
Unternehmen mit 20 und mehr tätigen Personen setzte sich auch 2025 fort. Die Zahl der hier Beschäftigten ging gegenüber 
2024 erneut zurück, und zwar um noch einmal 522 (Vorjahr: -546) von 61.224 Industriebeschäftigten (2024) auf 60.702 
(2025). </t>
  </si>
  <si>
    <t>Die nächsten besonders beschäftigungsrelevanten Industriebereiche unseres Landes waren auch im Jahr 2025 der Ma-
schinenbau mit 6.612 Beschäftigten (10,9 Prozent) und die Herstellung von Metallerzeugnissen mit rund 5.267 Beschäf-
tigten (8,7 Prozent).</t>
  </si>
  <si>
    <t>Monatsmeldung zu Beschäftigung und Umsatz der Betriebe mit 50 und mehr tätigen Personen
   (vorläufige Ergebnisse)</t>
  </si>
  <si>
    <t>Zum Absatz bestimmte Produktion der Industriebetriebe 2025 nach Güterabteilungen</t>
  </si>
  <si>
    <t>Industriedichte am 30. September 2025 im Ländervergleich</t>
  </si>
  <si>
    <t>Industriedichte am 30. September 2025 nach Kreisen</t>
  </si>
  <si>
    <t>Exportquote 2025 im Ländervergleich</t>
  </si>
  <si>
    <t>Bruttoanlageinvestitionen je tätige Person 2024</t>
  </si>
  <si>
    <t>Strukturdaten der Betriebe von Unternehmen mit im Allgemeinen 20 und mehr tätigen Personen
   im Zeitvergleich sowie 2025 nach Wirtschaftsgliederung</t>
  </si>
  <si>
    <t>Strukturdaten der Betriebe von Unternehmen mit im Allgemeinen 20 und mehr tätigen Personen 2025
   nach Kreisen</t>
  </si>
  <si>
    <t>Strukturdaten der Betriebe von Unternehmen mit im Allgemeinen 20 und mehr tätigen Personen 2025
   im Ländervergleich</t>
  </si>
  <si>
    <t>Daten der Grafik 21.1 "Tätige Personen der Industriebetriebe am 30.09.2025 nach Kreisen"</t>
  </si>
  <si>
    <t>Industriedichte</t>
  </si>
  <si>
    <t>Für Mecklenburg-Vorpommern ist der Industriebereich sehr wichtig und ein stabilisierender Wirtschaftsfaktor. Die bundes-
weite industrielle Entwicklung wird jedoch durch Bundesländer mit tradiert großen Industrieansiedlungen geprägt. So war 
der industrielle Umsatzanteil Mecklenburg-Vorpommerns an Deutschland 2025 mit 1,1 Prozent genauso gering wie der des 
Saarlandes und stand in keinem Vergleich zum Umsatzbeitrag von zum Beispiel Bayern (21,6 Prozent), Baden-Württemberg 
(18,9 Prozent) oder Nordrhein-Westfalen (16,6 Prozent).</t>
  </si>
  <si>
    <t>Daten der Grafik 21.4 "Industriedichte am 30. September 2025 nach Kreisen"</t>
  </si>
  <si>
    <t>Industrie-
dichte</t>
  </si>
  <si>
    <t xml:space="preserve">   Kohle</t>
  </si>
  <si>
    <t xml:space="preserve">   Erdöl und Erdgas</t>
  </si>
  <si>
    <t xml:space="preserve">   Steine und Erden, sonstige
      Bergbauerzeugnisse</t>
  </si>
  <si>
    <t xml:space="preserve">   Nahrungs- und Futtermittel</t>
  </si>
  <si>
    <t xml:space="preserve">   Tabakerzeugnisse</t>
  </si>
  <si>
    <t xml:space="preserve">   Textilien</t>
  </si>
  <si>
    <t xml:space="preserve">   Bekleidung</t>
  </si>
  <si>
    <t xml:space="preserve">   Leder und Lederwaren</t>
  </si>
  <si>
    <t xml:space="preserve">   Holz sowie Holz- und Kork-
      waren (ohne Möbel); Flecht-
      und Korbmacherwaren</t>
  </si>
  <si>
    <t xml:space="preserve">   Papier, Pappe und Waren daraus</t>
  </si>
  <si>
    <t xml:space="preserve">   Druckerzeugnisse, bespielte 
      Ton-, Bild- und Datenträger</t>
  </si>
  <si>
    <t xml:space="preserve">   Kokereierzeugnisse und
      Mineralölerzeugnisse</t>
  </si>
  <si>
    <t xml:space="preserve">   Chemische Erzeugnisse</t>
  </si>
  <si>
    <t xml:space="preserve">   Pharmazeutische Erzeugnisse</t>
  </si>
  <si>
    <t xml:space="preserve">   Gummi- und Kunststoffwaren</t>
  </si>
  <si>
    <t xml:space="preserve">23
</t>
  </si>
  <si>
    <t xml:space="preserve">   Glas und Glaswaren, Keramik, 
      bearbeitete Steine und 
      Erden</t>
  </si>
  <si>
    <t xml:space="preserve">   Metalle</t>
  </si>
  <si>
    <t xml:space="preserve">   Metallerzeugnisse</t>
  </si>
  <si>
    <t xml:space="preserve">26
</t>
  </si>
  <si>
    <t xml:space="preserve">   Datenverarbeitungsgeräte,
      elektronische und optische
      Erzeugnisse</t>
  </si>
  <si>
    <t xml:space="preserve">   Elektrische Ausrüstungen</t>
  </si>
  <si>
    <t xml:space="preserve">   Maschinen</t>
  </si>
  <si>
    <t xml:space="preserve">29
</t>
  </si>
  <si>
    <t xml:space="preserve">   Kraftwagen und Kraftwagen-
      teile</t>
  </si>
  <si>
    <t xml:space="preserve">   sonstige Fahrzeuge</t>
  </si>
  <si>
    <t xml:space="preserve">   Möbel </t>
  </si>
  <si>
    <t xml:space="preserve">   Waren, a. n. g.  </t>
  </si>
  <si>
    <t xml:space="preserve">   Reparatur, Instandhaltung
      und Installation von Ma-
      schinen und Ausrüstungen
      (einschließlich Wartung)</t>
  </si>
  <si>
    <t>Grafik 21.5</t>
  </si>
  <si>
    <t>Daten der Grafik 21.5 "Industriedichte am 30. September 2025 im Ländervergleich"</t>
  </si>
  <si>
    <t xml:space="preserve">            Grafik 21.6</t>
  </si>
  <si>
    <t>Daten der Grafik 21.6 "Exportquote 2025 im Ländervergleich"</t>
  </si>
  <si>
    <t>Daten der Grafik 21.7 "Bruttoanlageinvestitionen im Zeitvergleich"</t>
  </si>
  <si>
    <t>Grafik 21.8</t>
  </si>
  <si>
    <t>Daten der Grafik 21.8 "Bruttoanlageinvestitionen je tätige Person 2024 nach Kreisen"</t>
  </si>
  <si>
    <t xml:space="preserve">  21.8</t>
  </si>
  <si>
    <t xml:space="preserve">            darunter: Fleischverarbeitung  </t>
  </si>
  <si>
    <t xml:space="preserve">         darunter: Schiff- und Bootsbau </t>
  </si>
  <si>
    <t>In Mecklenburg-Vorpommern erwirtschafteten die Betriebe von Unternehmen mit 20 und mehr tätigen Personen im Jahr 
2025 insgesamt ein Umsatzvolumen von 23,9 Milliarden EUR.</t>
  </si>
  <si>
    <t>Der gegenüber dem Vorjahr positiven Entwicklung des Inlandsumsatzes (+1,59 Milliarden EUR) stand ein Rückgang des 
Auslandsgeschäfts um 1,63 Milliarden EUR gegenüber. Die Exportquote der industriellen Großbetriebe sank entsprechend 
stark von 51,8 Prozent (2024) auf 45,1 Prozent (2025). Sie lag damit wieder unter der bundesdurchschnittlichen Export-
quote von 51,0 Prozent (Vorjahr: 50,5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</si>
</sst>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0;;"/>
    <numFmt numFmtId="165" formatCode="#,##0&quot;  &quot;;\-\ #,##0&quot;  &quot;;0&quot;  &quot;;@&quot;  &quot;"/>
    <numFmt numFmtId="166" formatCode="0.0"/>
    <numFmt numFmtId="167" formatCode="#,##0&quot; &quot;;\-\ #,##0&quot; &quot;;0&quot; &quot;;@&quot; &quot;"/>
    <numFmt numFmtId="168" formatCode="#,##0&quot;  &quot;;\-#,##0&quot;  &quot;;0&quot;  &quot;;@&quot;  &quot;"/>
    <numFmt numFmtId="169" formatCode="#,##0.0&quot;  &quot;;\-#,##0.0&quot;  &quot;;0.0&quot;  &quot;;@&quot;  &quot;"/>
    <numFmt numFmtId="170" formatCode="#,##0&quot;&quot;;\-#,##0&quot;&quot;;0&quot;&quot;;@&quot;&quot;"/>
    <numFmt numFmtId="171" formatCode="#,##0.0&quot;&quot;;\-#,##0.0&quot;&quot;;0.0&quot;&quot;;@&quot;&quot;"/>
    <numFmt numFmtId="172" formatCode="#,##0&quot;        &quot;;\-#,##0&quot;        &quot;;0&quot;        &quot;;@&quot;        &quot;"/>
    <numFmt numFmtId="173" formatCode="#,##0&quot;    &quot;;\-#,##0&quot;    &quot;;0&quot;    &quot;;@&quot;    &quot;"/>
    <numFmt numFmtId="174" formatCode="#,##0.0&quot;           &quot;;\-#,##0.0&quot;           &quot;;0.0&quot;           &quot;;@&quot;           &quot;"/>
    <numFmt numFmtId="175" formatCode="#,##0.0&quot;   &quot;;\-#,##0.0&quot;   &quot;;0.0&quot;   &quot;;@&quot;   &quot;"/>
    <numFmt numFmtId="176" formatCode="#,##0&quot;    &quot;;\-\ #,##0&quot;    &quot;;0&quot;    &quot;;@&quot;    &quot;"/>
    <numFmt numFmtId="177" formatCode="#,##0.0&quot;        &quot;;\-#,##0.0&quot;        &quot;;0.0&quot;        &quot;;@&quot;        &quot;"/>
  </numFmts>
  <fonts count="5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0"/>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9"/>
      <color theme="1"/>
      <name val="Calibri"/>
      <family val="2"/>
      <scheme val="minor"/>
    </font>
    <font>
      <sz val="9"/>
      <name val="Arial"/>
      <family val="2"/>
    </font>
    <font>
      <b/>
      <sz val="9"/>
      <name val="Calibri"/>
      <family val="2"/>
      <scheme val="minor"/>
    </font>
    <font>
      <sz val="11"/>
      <color theme="1"/>
      <name val="Calibri"/>
      <family val="2"/>
      <scheme val="minor"/>
    </font>
    <font>
      <sz val="8"/>
      <color theme="1"/>
      <name val="Calibri"/>
      <family val="2"/>
      <scheme val="minor"/>
    </font>
    <font>
      <sz val="9"/>
      <color rgb="FF0CA0D9"/>
      <name val="Wingdings"/>
      <charset val="2"/>
    </font>
    <font>
      <sz val="9.5"/>
      <color theme="1"/>
      <name val="Calibri"/>
      <family val="2"/>
      <scheme val="minor"/>
    </font>
    <font>
      <sz val="9.5"/>
      <color rgb="FF0CA0D9"/>
      <name val="Wingdings"/>
      <charset val="2"/>
    </font>
    <font>
      <sz val="10"/>
      <name val="Calibri"/>
      <family val="2"/>
      <scheme val="minor"/>
    </font>
    <font>
      <sz val="8.5"/>
      <color rgb="FFFF0000"/>
      <name val="Calibri"/>
      <family val="2"/>
      <scheme val="minor"/>
    </font>
    <font>
      <sz val="8.5"/>
      <color theme="1"/>
      <name val="Calibri"/>
      <family val="2"/>
      <scheme val="minor"/>
    </font>
    <font>
      <b/>
      <sz val="9.5"/>
      <color theme="1"/>
      <name val="Calibri"/>
      <family val="2"/>
      <scheme val="minor"/>
    </font>
    <font>
      <b/>
      <sz val="9"/>
      <color rgb="FF000000"/>
      <name val="Calibri"/>
      <family val="2"/>
      <scheme val="minor"/>
    </font>
    <font>
      <b/>
      <sz val="8.5"/>
      <color theme="3" tint="0.39997558519241921"/>
      <name val="Calibri"/>
      <family val="2"/>
      <scheme val="minor"/>
    </font>
    <font>
      <sz val="7"/>
      <name val="Calibri"/>
      <family val="2"/>
      <scheme val="minor"/>
    </font>
    <font>
      <sz val="8.5"/>
      <color theme="9" tint="-0.249977111117893"/>
      <name val="Calibri"/>
      <family val="2"/>
      <scheme val="minor"/>
    </font>
    <font>
      <sz val="9"/>
      <color theme="9" tint="-0.249977111117893"/>
      <name val="Calibri"/>
      <family val="2"/>
      <scheme val="minor"/>
    </font>
    <font>
      <sz val="7"/>
      <color indexed="81"/>
      <name val="Calibri"/>
      <family val="2"/>
      <scheme val="minor"/>
    </font>
    <font>
      <b/>
      <sz val="8.5"/>
      <color rgb="FFFF0000"/>
      <name val="Calibri"/>
      <family val="2"/>
      <scheme val="minor"/>
    </font>
    <font>
      <sz val="9"/>
      <color rgb="FFFF0000"/>
      <name val="Calibri"/>
      <family val="2"/>
      <scheme val="minor"/>
    </font>
    <font>
      <sz val="8.5500000000000007"/>
      <color theme="1"/>
      <name val="Calibri"/>
      <family val="2"/>
      <scheme val="minor"/>
    </font>
    <font>
      <i/>
      <sz val="8.5"/>
      <name val="Calibri"/>
      <family val="2"/>
      <scheme val="minor"/>
    </font>
    <font>
      <sz val="20"/>
      <color rgb="FF008D57"/>
      <name val="Calibri"/>
      <family val="2"/>
      <scheme val="minor"/>
    </font>
    <font>
      <sz val="9"/>
      <color rgb="FF0070C0"/>
      <name val="Calibri"/>
      <family val="2"/>
      <scheme val="minor"/>
    </font>
    <font>
      <sz val="7"/>
      <color theme="1"/>
      <name val="Calibri"/>
      <family val="2"/>
      <scheme val="minor"/>
    </font>
    <font>
      <b/>
      <sz val="10"/>
      <color rgb="FFFF0000"/>
      <name val="Calibri"/>
      <family val="2"/>
      <scheme val="minor"/>
    </font>
    <font>
      <sz val="8"/>
      <name val="Calibri"/>
      <family val="2"/>
      <scheme val="minor"/>
    </font>
    <font>
      <b/>
      <sz val="8"/>
      <name val="Calibri"/>
      <family val="2"/>
      <scheme val="minor"/>
    </font>
    <font>
      <b/>
      <sz val="21"/>
      <color theme="0"/>
      <name val="Calibri"/>
      <family val="2"/>
      <scheme val="minor"/>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0CA0D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0CA0D9"/>
      </bottom>
      <diagonal/>
    </border>
    <border>
      <left/>
      <right style="thin">
        <color rgb="FF0CA0D9"/>
      </right>
      <top style="thin">
        <color rgb="FF0CA0D9"/>
      </top>
      <bottom style="thin">
        <color rgb="FF0CA0D9"/>
      </bottom>
      <diagonal/>
    </border>
    <border>
      <left style="thin">
        <color rgb="FF0CA0D9"/>
      </left>
      <right style="thin">
        <color rgb="FF0CA0D9"/>
      </right>
      <top style="thin">
        <color rgb="FF0CA0D9"/>
      </top>
      <bottom style="thin">
        <color rgb="FF0CA0D9"/>
      </bottom>
      <diagonal/>
    </border>
    <border>
      <left style="thin">
        <color rgb="FF0CA0D9"/>
      </left>
      <right/>
      <top style="thin">
        <color rgb="FF0CA0D9"/>
      </top>
      <bottom style="thin">
        <color rgb="FF0CA0D9"/>
      </bottom>
      <diagonal/>
    </border>
    <border>
      <left style="thin">
        <color rgb="FF0CA0D9"/>
      </left>
      <right style="thin">
        <color rgb="FF0CA0D9"/>
      </right>
      <top/>
      <bottom/>
      <diagonal/>
    </border>
    <border>
      <left/>
      <right style="thin">
        <color rgb="FF0CA0D9"/>
      </right>
      <top/>
      <bottom/>
      <diagonal/>
    </border>
    <border>
      <left/>
      <right/>
      <top/>
      <bottom style="thin">
        <color rgb="FF0CA0D9"/>
      </bottom>
      <diagonal/>
    </border>
    <border>
      <left style="thin">
        <color rgb="FF0CA0D9"/>
      </left>
      <right/>
      <top style="thin">
        <color rgb="FF0CA0D9"/>
      </top>
      <bottom/>
      <diagonal/>
    </border>
    <border>
      <left style="thin">
        <color rgb="FF0CA0D9"/>
      </left>
      <right/>
      <top/>
      <bottom/>
      <diagonal/>
    </border>
    <border>
      <left/>
      <right/>
      <top style="thin">
        <color rgb="FF0CA0D9"/>
      </top>
      <bottom/>
      <diagonal/>
    </border>
    <border>
      <left/>
      <right style="thin">
        <color rgb="FF0CA0D9"/>
      </right>
      <top style="thin">
        <color rgb="FF0CA0D9"/>
      </top>
      <bottom/>
      <diagonal/>
    </border>
  </borders>
  <cellStyleXfs count="58">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30" fillId="0" borderId="0" applyFill="0" applyBorder="0" applyAlignment="0" applyProtection="0"/>
    <xf numFmtId="0" fontId="17" fillId="0" borderId="0" applyNumberFormat="0" applyFill="0" applyBorder="0" applyAlignment="0" applyProtection="0"/>
    <xf numFmtId="0" fontId="10" fillId="0" borderId="0" applyNumberFormat="0" applyFont="0" applyFill="0" applyBorder="0" applyAlignment="0" applyProtection="0"/>
  </cellStyleXfs>
  <cellXfs count="222">
    <xf numFmtId="0" fontId="0" fillId="0" borderId="0" xfId="0"/>
    <xf numFmtId="0" fontId="25" fillId="0" borderId="0" xfId="0" applyFont="1" applyAlignment="1">
      <alignment horizontal="left" vertical="center"/>
    </xf>
    <xf numFmtId="0" fontId="26" fillId="0" borderId="0" xfId="0" applyFont="1"/>
    <xf numFmtId="0" fontId="27" fillId="0" borderId="0" xfId="0" applyFont="1" applyBorder="1" applyAlignment="1">
      <alignment vertical="center"/>
    </xf>
    <xf numFmtId="0" fontId="28" fillId="0" borderId="0" xfId="0" applyFont="1" applyBorder="1"/>
    <xf numFmtId="0" fontId="10" fillId="0" borderId="0" xfId="0" applyFont="1"/>
    <xf numFmtId="0" fontId="15" fillId="0" borderId="0" xfId="0" applyFont="1" applyFill="1" applyBorder="1" applyAlignment="1">
      <alignment horizontal="right"/>
    </xf>
    <xf numFmtId="0" fontId="15" fillId="0" borderId="0" xfId="0" applyFont="1" applyAlignment="1">
      <alignment horizontal="left"/>
    </xf>
    <xf numFmtId="0" fontId="10" fillId="0" borderId="0" xfId="0" applyFont="1" applyAlignment="1">
      <alignment horizontal="left"/>
    </xf>
    <xf numFmtId="0" fontId="10" fillId="0" borderId="0" xfId="0" applyNumberFormat="1" applyFont="1" applyAlignment="1">
      <alignment horizontal="left"/>
    </xf>
    <xf numFmtId="0" fontId="29" fillId="0" borderId="0" xfId="0" applyFont="1" applyAlignment="1">
      <alignment horizontal="left" vertical="top" wrapText="1"/>
    </xf>
    <xf numFmtId="0" fontId="32" fillId="0" borderId="0" xfId="0" applyFont="1" applyBorder="1"/>
    <xf numFmtId="0" fontId="10" fillId="0" borderId="0" xfId="0" applyFont="1" applyAlignment="1">
      <alignment horizontal="left" wrapText="1" indent="1"/>
    </xf>
    <xf numFmtId="0" fontId="29" fillId="0" borderId="0" xfId="0" applyFont="1" applyAlignment="1">
      <alignment horizontal="center"/>
    </xf>
    <xf numFmtId="0" fontId="33" fillId="0" borderId="0" xfId="0" applyFont="1"/>
    <xf numFmtId="0" fontId="32" fillId="0" borderId="0" xfId="0" applyFont="1"/>
    <xf numFmtId="0" fontId="34" fillId="0" borderId="0" xfId="0" applyFont="1"/>
    <xf numFmtId="0" fontId="35" fillId="0" borderId="0" xfId="0" applyFont="1"/>
    <xf numFmtId="0" fontId="34" fillId="0" borderId="0" xfId="0" applyFont="1" applyAlignment="1">
      <alignment horizontal="center" vertical="top"/>
    </xf>
    <xf numFmtId="0" fontId="35" fillId="0" borderId="0" xfId="0" applyFont="1" applyAlignment="1">
      <alignment vertical="center"/>
    </xf>
    <xf numFmtId="0" fontId="36" fillId="0" borderId="0" xfId="0" applyFont="1"/>
    <xf numFmtId="0" fontId="37" fillId="0" borderId="0" xfId="0" applyFont="1"/>
    <xf numFmtId="0" fontId="14" fillId="0" borderId="0" xfId="0" applyFont="1"/>
    <xf numFmtId="0" fontId="14" fillId="0" borderId="0" xfId="0" applyNumberFormat="1" applyFont="1" applyFill="1" applyBorder="1" applyAlignment="1">
      <alignment horizontal="left" wrapText="1"/>
    </xf>
    <xf numFmtId="0" fontId="14" fillId="0" borderId="11" xfId="0" applyFont="1" applyFill="1" applyBorder="1" applyAlignment="1">
      <alignment horizontal="left" wrapText="1"/>
    </xf>
    <xf numFmtId="165" fontId="14" fillId="0" borderId="0" xfId="0" applyNumberFormat="1" applyFont="1" applyFill="1" applyAlignment="1">
      <alignment horizontal="right"/>
    </xf>
    <xf numFmtId="0" fontId="19" fillId="0" borderId="0" xfId="0" applyNumberFormat="1" applyFont="1" applyFill="1" applyBorder="1" applyAlignment="1">
      <alignment horizontal="left" wrapText="1"/>
    </xf>
    <xf numFmtId="0" fontId="19" fillId="0" borderId="0" xfId="0" applyFont="1" applyAlignment="1">
      <alignment vertical="center"/>
    </xf>
    <xf numFmtId="0" fontId="14" fillId="0" borderId="0" xfId="0" applyFont="1" applyAlignment="1">
      <alignment vertical="center"/>
    </xf>
    <xf numFmtId="0" fontId="14" fillId="0" borderId="0" xfId="0" quotePrefix="1" applyNumberFormat="1" applyFont="1" applyFill="1" applyBorder="1" applyAlignment="1">
      <alignment horizontal="left" wrapText="1"/>
    </xf>
    <xf numFmtId="0" fontId="14" fillId="0" borderId="0" xfId="0" applyNumberFormat="1" applyFont="1" applyAlignment="1">
      <alignment horizontal="left"/>
    </xf>
    <xf numFmtId="0" fontId="39" fillId="0" borderId="0" xfId="0" applyFont="1"/>
    <xf numFmtId="0" fontId="38" fillId="0" borderId="0" xfId="0" applyFont="1" applyAlignment="1">
      <alignment horizontal="right" vertical="top"/>
    </xf>
    <xf numFmtId="166" fontId="26" fillId="0" borderId="0" xfId="0" applyNumberFormat="1" applyFont="1"/>
    <xf numFmtId="166" fontId="39" fillId="0" borderId="0" xfId="0" applyNumberFormat="1" applyFont="1"/>
    <xf numFmtId="166" fontId="14" fillId="0" borderId="0" xfId="0" applyNumberFormat="1" applyFont="1"/>
    <xf numFmtId="0" fontId="14" fillId="0" borderId="12" xfId="0" applyFont="1" applyBorder="1" applyAlignment="1">
      <alignment horizontal="left" wrapText="1"/>
    </xf>
    <xf numFmtId="0" fontId="14" fillId="0" borderId="0" xfId="0" applyFont="1" applyAlignment="1">
      <alignment horizontal="right"/>
    </xf>
    <xf numFmtId="0" fontId="39" fillId="0" borderId="0" xfId="0" applyFont="1" applyAlignment="1">
      <alignment horizontal="left"/>
    </xf>
    <xf numFmtId="0" fontId="39" fillId="0" borderId="0" xfId="0" applyFont="1" applyAlignment="1">
      <alignment horizontal="center"/>
    </xf>
    <xf numFmtId="0" fontId="19" fillId="0" borderId="0" xfId="0" applyFont="1"/>
    <xf numFmtId="0" fontId="32" fillId="0" borderId="0" xfId="0" applyFont="1" applyAlignment="1">
      <alignment horizontal="left"/>
    </xf>
    <xf numFmtId="0" fontId="35" fillId="0" borderId="0" xfId="0" applyFont="1" applyAlignment="1">
      <alignment horizontal="left"/>
    </xf>
    <xf numFmtId="0" fontId="40" fillId="0" borderId="0" xfId="0" applyFont="1" applyAlignment="1">
      <alignment horizontal="left"/>
    </xf>
    <xf numFmtId="0" fontId="10" fillId="0" borderId="0" xfId="0" applyFont="1" applyAlignment="1"/>
    <xf numFmtId="0" fontId="12" fillId="0" borderId="0" xfId="55" applyFont="1"/>
    <xf numFmtId="0" fontId="18" fillId="0" borderId="0" xfId="0" applyFont="1" applyFill="1" applyAlignment="1">
      <alignment horizontal="left" vertical="top" wrapText="1"/>
    </xf>
    <xf numFmtId="0" fontId="18" fillId="0" borderId="0" xfId="0" applyFont="1" applyFill="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0" fontId="29" fillId="0" borderId="0" xfId="0" applyFont="1"/>
    <xf numFmtId="0" fontId="10" fillId="0" borderId="0" xfId="0" applyFont="1" applyAlignment="1">
      <alignment horizontal="left"/>
    </xf>
    <xf numFmtId="0" fontId="39" fillId="0" borderId="0" xfId="0" applyFont="1" applyAlignment="1">
      <alignment horizontal="left" vertical="center"/>
    </xf>
    <xf numFmtId="0" fontId="13" fillId="0" borderId="0" xfId="0" applyFont="1" applyAlignment="1">
      <alignment horizontal="left" vertical="center"/>
    </xf>
    <xf numFmtId="0" fontId="42" fillId="0" borderId="0" xfId="0" applyFont="1" applyAlignment="1">
      <alignment horizontal="left" vertical="center"/>
    </xf>
    <xf numFmtId="0" fontId="16" fillId="0" borderId="7" xfId="44">
      <alignment horizontal="left" vertical="center"/>
    </xf>
    <xf numFmtId="0" fontId="12" fillId="0" borderId="7" xfId="44" applyFont="1" applyAlignment="1">
      <alignment horizontal="right"/>
    </xf>
    <xf numFmtId="164" fontId="10" fillId="0" borderId="0" xfId="0" applyNumberFormat="1" applyFont="1" applyFill="1" applyBorder="1" applyAlignment="1">
      <alignment horizontal="right"/>
    </xf>
    <xf numFmtId="0" fontId="29" fillId="0" borderId="0" xfId="0" applyFont="1" applyAlignment="1"/>
    <xf numFmtId="0" fontId="10" fillId="0" borderId="0" xfId="0" applyFont="1" applyAlignment="1">
      <alignment horizontal="center"/>
    </xf>
    <xf numFmtId="0" fontId="12" fillId="0" borderId="0" xfId="42"/>
    <xf numFmtId="166" fontId="10" fillId="0" borderId="0" xfId="0" applyNumberFormat="1" applyFont="1"/>
    <xf numFmtId="0" fontId="13" fillId="0" borderId="0" xfId="40" applyAlignment="1">
      <alignment horizontal="left" wrapText="1"/>
    </xf>
    <xf numFmtId="0" fontId="13" fillId="0" borderId="0" xfId="40"/>
    <xf numFmtId="0" fontId="34" fillId="0" borderId="0" xfId="0" applyFont="1" applyAlignment="1">
      <alignment horizontal="center" vertical="top" wrapText="1"/>
    </xf>
    <xf numFmtId="0" fontId="18" fillId="0" borderId="0" xfId="0" applyFont="1" applyFill="1" applyAlignment="1">
      <alignment vertical="top"/>
    </xf>
    <xf numFmtId="0" fontId="18" fillId="0" borderId="0" xfId="46" applyAlignment="1">
      <alignment vertical="top"/>
    </xf>
    <xf numFmtId="0" fontId="18" fillId="0" borderId="0" xfId="46" applyAlignment="1">
      <alignment horizontal="left" vertical="top"/>
    </xf>
    <xf numFmtId="0" fontId="12" fillId="0" borderId="0" xfId="0" applyFont="1"/>
    <xf numFmtId="0" fontId="19" fillId="0" borderId="0" xfId="0" applyFont="1" applyFill="1" applyBorder="1" applyAlignment="1">
      <alignment vertical="top" wrapText="1"/>
    </xf>
    <xf numFmtId="0" fontId="18" fillId="0" borderId="0" xfId="0" applyFont="1" applyAlignment="1">
      <alignment vertical="top"/>
    </xf>
    <xf numFmtId="0" fontId="13" fillId="0" borderId="0" xfId="40" applyAlignment="1">
      <alignment horizontal="left"/>
    </xf>
    <xf numFmtId="0" fontId="39" fillId="0" borderId="0" xfId="0" applyFont="1" applyBorder="1"/>
    <xf numFmtId="0" fontId="10" fillId="0" borderId="0" xfId="38"/>
    <xf numFmtId="0" fontId="14" fillId="0" borderId="0" xfId="0" applyFont="1" applyAlignment="1">
      <alignment horizontal="left"/>
    </xf>
    <xf numFmtId="0" fontId="29" fillId="0" borderId="0" xfId="0" applyFont="1" applyFill="1" applyBorder="1" applyAlignment="1"/>
    <xf numFmtId="0" fontId="41" fillId="0" borderId="0" xfId="0" applyFont="1" applyAlignment="1"/>
    <xf numFmtId="0" fontId="12" fillId="0" borderId="0" xfId="0" applyFont="1" applyAlignment="1"/>
    <xf numFmtId="0" fontId="31" fillId="0" borderId="0" xfId="54" quotePrefix="1" applyFont="1" applyAlignment="1">
      <alignment wrapText="1"/>
    </xf>
    <xf numFmtId="166" fontId="38" fillId="0" borderId="0" xfId="0" applyNumberFormat="1" applyFont="1"/>
    <xf numFmtId="166" fontId="19" fillId="0" borderId="0" xfId="0" applyNumberFormat="1" applyFont="1"/>
    <xf numFmtId="14" fontId="39" fillId="0" borderId="0" xfId="0" applyNumberFormat="1" applyFont="1"/>
    <xf numFmtId="0" fontId="44" fillId="0" borderId="0" xfId="0" applyFont="1"/>
    <xf numFmtId="0" fontId="13" fillId="0" borderId="0" xfId="0" applyFont="1" applyBorder="1" applyAlignment="1">
      <alignment vertical="top" wrapText="1"/>
    </xf>
    <xf numFmtId="0" fontId="19" fillId="0" borderId="0" xfId="0" applyNumberFormat="1" applyFont="1" applyBorder="1" applyAlignment="1">
      <alignment vertical="top" wrapText="1"/>
    </xf>
    <xf numFmtId="0" fontId="14" fillId="30" borderId="0" xfId="0" applyFont="1" applyFill="1"/>
    <xf numFmtId="0" fontId="45" fillId="0" borderId="0" xfId="0" applyFont="1" applyAlignment="1">
      <alignment horizontal="left"/>
    </xf>
    <xf numFmtId="0" fontId="12" fillId="0" borderId="0" xfId="54" applyFont="1"/>
    <xf numFmtId="0" fontId="31" fillId="0" borderId="0" xfId="0" applyFont="1" applyAlignment="1"/>
    <xf numFmtId="0" fontId="31" fillId="0" borderId="0" xfId="0" applyNumberFormat="1" applyFont="1" applyBorder="1" applyAlignment="1">
      <alignment wrapText="1"/>
    </xf>
    <xf numFmtId="0" fontId="12" fillId="0" borderId="0" xfId="54" applyNumberFormat="1" applyFont="1" applyBorder="1" applyAlignment="1">
      <alignment wrapText="1"/>
    </xf>
    <xf numFmtId="0" fontId="30" fillId="0" borderId="0" xfId="0" applyFont="1"/>
    <xf numFmtId="0" fontId="31" fillId="0" borderId="0" xfId="0" applyNumberFormat="1" applyFont="1" applyBorder="1" applyAlignment="1"/>
    <xf numFmtId="0" fontId="31" fillId="0" borderId="0" xfId="0" applyNumberFormat="1" applyFont="1" applyBorder="1" applyAlignment="1">
      <alignment vertical="top" wrapText="1"/>
    </xf>
    <xf numFmtId="0" fontId="31" fillId="0" borderId="0" xfId="0" quotePrefix="1" applyFont="1"/>
    <xf numFmtId="0" fontId="12" fillId="0" borderId="0" xfId="54" quotePrefix="1" applyFont="1"/>
    <xf numFmtId="0" fontId="12" fillId="0" borderId="0" xfId="54" applyFont="1" applyAlignment="1"/>
    <xf numFmtId="0" fontId="14" fillId="0" borderId="12" xfId="0" applyFont="1" applyFill="1" applyBorder="1" applyAlignment="1">
      <alignment horizontal="left" wrapText="1"/>
    </xf>
    <xf numFmtId="0" fontId="19" fillId="0" borderId="12" xfId="0" applyFont="1" applyFill="1" applyBorder="1" applyAlignment="1">
      <alignment horizontal="left" wrapText="1"/>
    </xf>
    <xf numFmtId="0" fontId="10" fillId="0" borderId="0" xfId="0" applyFont="1" applyAlignment="1">
      <alignment horizontal="left" vertical="top" wrapText="1"/>
    </xf>
    <xf numFmtId="0" fontId="48" fillId="0" borderId="0" xfId="0" applyFont="1" applyAlignment="1">
      <alignment horizontal="left" vertical="top" wrapText="1"/>
    </xf>
    <xf numFmtId="0" fontId="12" fillId="0" borderId="0" xfId="0" applyFont="1" applyAlignment="1">
      <alignment horizontal="left" vertical="top" wrapText="1"/>
    </xf>
    <xf numFmtId="0" fontId="14" fillId="0" borderId="0" xfId="0" applyFont="1" applyFill="1"/>
    <xf numFmtId="0" fontId="35" fillId="0" borderId="0" xfId="0" applyFont="1" applyFill="1" applyAlignment="1">
      <alignment horizontal="left"/>
    </xf>
    <xf numFmtId="0" fontId="14" fillId="0" borderId="8" xfId="0" applyNumberFormat="1" applyFont="1" applyBorder="1" applyAlignment="1">
      <alignment horizontal="center" vertical="center" wrapText="1"/>
    </xf>
    <xf numFmtId="165" fontId="47" fillId="0" borderId="0" xfId="0" applyNumberFormat="1" applyFont="1" applyFill="1" applyAlignment="1">
      <alignment horizontal="right"/>
    </xf>
    <xf numFmtId="165" fontId="38" fillId="0" borderId="0" xfId="0" applyNumberFormat="1" applyFont="1" applyFill="1" applyBorder="1" applyAlignment="1">
      <alignment horizontal="right"/>
    </xf>
    <xf numFmtId="165" fontId="38" fillId="0" borderId="0" xfId="0" applyNumberFormat="1" applyFont="1" applyFill="1" applyAlignment="1">
      <alignment horizontal="right"/>
    </xf>
    <xf numFmtId="168" fontId="14" fillId="0" borderId="0" xfId="0" applyNumberFormat="1" applyFont="1" applyFill="1" applyAlignment="1">
      <alignment horizontal="right"/>
    </xf>
    <xf numFmtId="168" fontId="14" fillId="0" borderId="0" xfId="0" applyNumberFormat="1" applyFont="1" applyFill="1" applyBorder="1" applyAlignment="1">
      <alignment horizontal="right"/>
    </xf>
    <xf numFmtId="169" fontId="14" fillId="0" borderId="0" xfId="0" applyNumberFormat="1" applyFont="1" applyFill="1" applyAlignment="1">
      <alignment horizontal="right"/>
    </xf>
    <xf numFmtId="0" fontId="14" fillId="0" borderId="9" xfId="0" applyNumberFormat="1" applyFont="1" applyBorder="1" applyAlignment="1">
      <alignment horizontal="center" vertical="center" wrapText="1"/>
    </xf>
    <xf numFmtId="0" fontId="14" fillId="0" borderId="9" xfId="0" quotePrefix="1"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168" fontId="14" fillId="0" borderId="15" xfId="0" applyNumberFormat="1" applyFont="1" applyFill="1" applyBorder="1" applyAlignment="1">
      <alignment horizontal="right"/>
    </xf>
    <xf numFmtId="175" fontId="14" fillId="0" borderId="0" xfId="0" applyNumberFormat="1" applyFont="1" applyAlignment="1">
      <alignment horizontal="right"/>
    </xf>
    <xf numFmtId="0" fontId="14" fillId="0" borderId="0" xfId="0" applyFont="1" applyFill="1" applyAlignment="1">
      <alignment vertical="center"/>
    </xf>
    <xf numFmtId="0" fontId="14" fillId="0" borderId="0" xfId="0" applyFont="1" applyAlignment="1">
      <alignment horizontal="left" vertical="center"/>
    </xf>
    <xf numFmtId="0" fontId="39" fillId="0" borderId="0" xfId="0" applyFont="1" applyFill="1"/>
    <xf numFmtId="0" fontId="12" fillId="0" borderId="0" xfId="0" applyFont="1" applyFill="1"/>
    <xf numFmtId="167" fontId="14" fillId="0" borderId="0" xfId="0" applyNumberFormat="1" applyFont="1"/>
    <xf numFmtId="0" fontId="14" fillId="0" borderId="17" xfId="0" applyFont="1" applyBorder="1" applyAlignment="1">
      <alignment horizontal="left" wrapText="1"/>
    </xf>
    <xf numFmtId="0" fontId="13" fillId="0" borderId="0" xfId="40" applyAlignment="1">
      <alignment horizontal="left" vertical="center"/>
    </xf>
    <xf numFmtId="0" fontId="13" fillId="0" borderId="0" xfId="0" applyFont="1" applyFill="1" applyAlignment="1">
      <alignment horizontal="left" vertical="center"/>
    </xf>
    <xf numFmtId="0" fontId="51" fillId="0" borderId="0" xfId="0" applyFont="1" applyAlignment="1">
      <alignment horizontal="center" vertical="center"/>
    </xf>
    <xf numFmtId="0" fontId="19" fillId="0" borderId="0" xfId="0" applyFont="1" applyAlignment="1">
      <alignment horizontal="left" vertical="center"/>
    </xf>
    <xf numFmtId="49" fontId="38" fillId="0" borderId="0" xfId="0" applyNumberFormat="1" applyFont="1" applyAlignment="1">
      <alignment vertical="center"/>
    </xf>
    <xf numFmtId="49" fontId="47" fillId="0" borderId="0" xfId="0" applyNumberFormat="1" applyFont="1" applyAlignment="1">
      <alignment horizontal="left" vertical="center"/>
    </xf>
    <xf numFmtId="49" fontId="14" fillId="0" borderId="0" xfId="0" applyNumberFormat="1" applyFont="1" applyAlignment="1">
      <alignment horizontal="left" vertical="center"/>
    </xf>
    <xf numFmtId="0" fontId="52" fillId="0" borderId="0" xfId="0" applyFont="1"/>
    <xf numFmtId="0" fontId="52" fillId="0" borderId="0" xfId="0" applyFont="1" applyAlignment="1">
      <alignment vertical="top" wrapText="1"/>
    </xf>
    <xf numFmtId="0" fontId="54" fillId="0" borderId="0" xfId="0" applyFont="1" applyFill="1" applyAlignment="1">
      <alignment vertical="top"/>
    </xf>
    <xf numFmtId="0" fontId="54" fillId="0" borderId="0" xfId="46" applyFont="1" applyAlignment="1">
      <alignment horizontal="left" vertical="top"/>
    </xf>
    <xf numFmtId="0" fontId="54" fillId="0" borderId="0" xfId="0" applyFont="1" applyFill="1" applyAlignment="1">
      <alignment horizontal="left" vertical="top"/>
    </xf>
    <xf numFmtId="0" fontId="18" fillId="0" borderId="0" xfId="46" applyFont="1" applyAlignment="1">
      <alignment vertical="top"/>
    </xf>
    <xf numFmtId="171" fontId="38" fillId="0" borderId="0" xfId="0" applyNumberFormat="1" applyFont="1" applyAlignment="1">
      <alignment horizontal="right"/>
    </xf>
    <xf numFmtId="172" fontId="38" fillId="0" borderId="0" xfId="0" applyNumberFormat="1" applyFont="1" applyAlignment="1">
      <alignment horizontal="right"/>
    </xf>
    <xf numFmtId="174" fontId="38" fillId="0" borderId="0" xfId="0" applyNumberFormat="1" applyFont="1" applyAlignment="1">
      <alignment horizontal="right"/>
    </xf>
    <xf numFmtId="173" fontId="38" fillId="0" borderId="0" xfId="0" applyNumberFormat="1" applyFont="1" applyAlignment="1">
      <alignment horizontal="right"/>
    </xf>
    <xf numFmtId="0" fontId="49" fillId="0" borderId="0" xfId="0" applyFont="1" applyFill="1" applyBorder="1" applyAlignment="1">
      <alignment vertical="center"/>
    </xf>
    <xf numFmtId="0" fontId="13" fillId="0" borderId="0" xfId="0" applyFont="1" applyFill="1" applyAlignment="1">
      <alignment vertical="center"/>
    </xf>
    <xf numFmtId="0" fontId="14" fillId="0" borderId="0" xfId="0" quotePrefix="1" applyFont="1" applyFill="1" applyAlignment="1">
      <alignment vertical="center"/>
    </xf>
    <xf numFmtId="166" fontId="14" fillId="0" borderId="0" xfId="0" applyNumberFormat="1" applyFont="1" applyFill="1"/>
    <xf numFmtId="0" fontId="12" fillId="0" borderId="0" xfId="54"/>
    <xf numFmtId="0" fontId="55" fillId="0" borderId="0" xfId="0" applyFont="1"/>
    <xf numFmtId="0" fontId="56" fillId="0" borderId="0" xfId="0" applyFont="1"/>
    <xf numFmtId="0" fontId="55" fillId="0" borderId="0" xfId="0" applyFont="1" applyAlignment="1">
      <alignment horizontal="center" vertical="center"/>
    </xf>
    <xf numFmtId="0" fontId="55" fillId="0" borderId="0" xfId="0" applyFont="1" applyAlignment="1">
      <alignment horizontal="left" vertical="center"/>
    </xf>
    <xf numFmtId="0" fontId="55" fillId="0" borderId="0" xfId="0" applyFont="1" applyAlignment="1">
      <alignment horizontal="center"/>
    </xf>
    <xf numFmtId="0" fontId="55" fillId="0" borderId="0" xfId="0" applyFont="1" applyAlignment="1">
      <alignment horizontal="center" wrapText="1"/>
    </xf>
    <xf numFmtId="0" fontId="12" fillId="0" borderId="0" xfId="54" quotePrefix="1"/>
    <xf numFmtId="0" fontId="57" fillId="31" borderId="0" xfId="39" applyFont="1" applyFill="1">
      <alignment horizontal="left" vertical="center"/>
    </xf>
    <xf numFmtId="0" fontId="31" fillId="0" borderId="0" xfId="54" applyFont="1"/>
    <xf numFmtId="0" fontId="12" fillId="0" borderId="0" xfId="54" applyAlignment="1">
      <alignment vertical="top"/>
    </xf>
    <xf numFmtId="0" fontId="12" fillId="0" borderId="0" xfId="54" applyAlignment="1">
      <alignment wrapText="1"/>
    </xf>
    <xf numFmtId="0" fontId="12" fillId="0" borderId="0" xfId="54" applyFill="1" applyBorder="1" applyAlignment="1">
      <alignment vertical="center"/>
    </xf>
    <xf numFmtId="0" fontId="18" fillId="0" borderId="0" xfId="46" applyFont="1" applyAlignment="1">
      <alignment horizontal="left" vertical="top" wrapText="1"/>
    </xf>
    <xf numFmtId="174" fontId="19" fillId="0" borderId="0" xfId="0" applyNumberFormat="1" applyFont="1" applyAlignment="1">
      <alignment horizontal="right"/>
    </xf>
    <xf numFmtId="173" fontId="19" fillId="0" borderId="0" xfId="0" applyNumberFormat="1" applyFont="1" applyAlignment="1">
      <alignment horizontal="right"/>
    </xf>
    <xf numFmtId="172" fontId="19" fillId="0" borderId="0" xfId="0" applyNumberFormat="1" applyFont="1" applyAlignment="1">
      <alignment horizontal="right"/>
    </xf>
    <xf numFmtId="171" fontId="14" fillId="0" borderId="0" xfId="0" applyNumberFormat="1" applyFont="1" applyAlignment="1">
      <alignment horizontal="right"/>
    </xf>
    <xf numFmtId="0" fontId="12" fillId="0" borderId="0" xfId="0" applyFont="1" applyAlignment="1">
      <alignment vertical="top" wrapText="1"/>
    </xf>
    <xf numFmtId="0" fontId="18" fillId="0" borderId="0" xfId="46" applyFont="1" applyAlignment="1">
      <alignment horizontal="left" vertical="top"/>
    </xf>
    <xf numFmtId="0" fontId="19" fillId="0" borderId="11" xfId="0" applyFont="1" applyFill="1" applyBorder="1" applyAlignment="1">
      <alignment horizontal="left" wrapText="1"/>
    </xf>
    <xf numFmtId="0" fontId="34" fillId="0" borderId="0" xfId="0" applyFont="1" applyAlignment="1">
      <alignment horizontal="center" vertical="top"/>
    </xf>
    <xf numFmtId="171" fontId="14" fillId="0" borderId="0" xfId="0" applyNumberFormat="1" applyFont="1" applyFill="1" applyAlignment="1">
      <alignment horizontal="right"/>
    </xf>
    <xf numFmtId="0" fontId="14" fillId="0" borderId="9" xfId="0" applyFont="1" applyFill="1" applyBorder="1" applyAlignment="1">
      <alignment horizontal="center" vertical="center" wrapText="1"/>
    </xf>
    <xf numFmtId="168" fontId="14" fillId="0" borderId="0" xfId="0" applyNumberFormat="1" applyFont="1" applyFill="1" applyAlignment="1">
      <alignment horizontal="right"/>
    </xf>
    <xf numFmtId="169" fontId="14" fillId="0" borderId="0" xfId="0" applyNumberFormat="1" applyFont="1" applyFill="1" applyAlignment="1">
      <alignment horizontal="right"/>
    </xf>
    <xf numFmtId="0" fontId="14" fillId="0" borderId="8"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8" fillId="0" borderId="0" xfId="46" applyFont="1" applyAlignment="1">
      <alignment vertical="top"/>
    </xf>
    <xf numFmtId="174" fontId="14" fillId="0" borderId="0" xfId="0" applyNumberFormat="1" applyFont="1" applyAlignment="1">
      <alignment horizontal="right"/>
    </xf>
    <xf numFmtId="173" fontId="14" fillId="0" borderId="0" xfId="0" applyNumberFormat="1" applyFont="1" applyAlignment="1">
      <alignment horizontal="right"/>
    </xf>
    <xf numFmtId="170" fontId="14" fillId="0" borderId="0" xfId="0" applyNumberFormat="1" applyFont="1" applyAlignment="1">
      <alignment horizontal="right"/>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xf>
    <xf numFmtId="0" fontId="18" fillId="0" borderId="0" xfId="46" applyFont="1" applyAlignment="1">
      <alignment vertical="top"/>
    </xf>
    <xf numFmtId="172" fontId="14" fillId="0" borderId="0" xfId="0" applyNumberFormat="1" applyFont="1" applyAlignment="1">
      <alignment horizontal="right"/>
    </xf>
    <xf numFmtId="0" fontId="18" fillId="0" borderId="0" xfId="46" applyFont="1" applyAlignment="1">
      <alignment vertical="top"/>
    </xf>
    <xf numFmtId="0" fontId="31" fillId="0" borderId="0" xfId="54" applyFont="1" applyAlignment="1">
      <alignment wrapText="1"/>
    </xf>
    <xf numFmtId="0" fontId="14" fillId="0" borderId="9" xfId="0" applyFont="1" applyFill="1" applyBorder="1" applyAlignment="1">
      <alignment horizontal="center" vertical="center" wrapText="1"/>
    </xf>
    <xf numFmtId="0" fontId="14" fillId="0" borderId="12" xfId="0" applyFont="1" applyFill="1" applyBorder="1" applyAlignment="1">
      <alignment horizontal="left"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168" fontId="14" fillId="0" borderId="0" xfId="0" applyNumberFormat="1" applyFont="1" applyFill="1" applyBorder="1" applyAlignment="1">
      <alignment horizontal="right"/>
    </xf>
    <xf numFmtId="168" fontId="14" fillId="0" borderId="15" xfId="0" applyNumberFormat="1" applyFont="1" applyFill="1" applyBorder="1" applyAlignment="1">
      <alignment horizontal="right"/>
    </xf>
    <xf numFmtId="175" fontId="14" fillId="0" borderId="0" xfId="0" applyNumberFormat="1" applyFont="1" applyAlignment="1">
      <alignment horizontal="right"/>
    </xf>
    <xf numFmtId="0" fontId="14" fillId="0" borderId="8" xfId="0" applyFont="1" applyBorder="1" applyAlignment="1">
      <alignment horizontal="center" vertical="center" wrapText="1"/>
    </xf>
    <xf numFmtId="0" fontId="39" fillId="0" borderId="0" xfId="0" applyFont="1" applyFill="1" applyAlignment="1">
      <alignment horizontal="left"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3" fontId="14" fillId="0" borderId="0" xfId="0" applyNumberFormat="1" applyFont="1"/>
    <xf numFmtId="3" fontId="19" fillId="0" borderId="0" xfId="0" applyNumberFormat="1" applyFont="1"/>
    <xf numFmtId="3" fontId="19" fillId="0" borderId="0" xfId="0" applyNumberFormat="1" applyFont="1" applyAlignment="1">
      <alignment horizontal="right"/>
    </xf>
    <xf numFmtId="171" fontId="14" fillId="0" borderId="0" xfId="0" applyNumberFormat="1" applyFont="1" applyFill="1" applyAlignment="1">
      <alignment horizontal="left"/>
    </xf>
    <xf numFmtId="172" fontId="14" fillId="0" borderId="0" xfId="0" applyNumberFormat="1" applyFont="1" applyFill="1" applyAlignment="1">
      <alignment horizontal="left"/>
    </xf>
    <xf numFmtId="0" fontId="55" fillId="0" borderId="0" xfId="0" applyFont="1" applyFill="1"/>
    <xf numFmtId="0" fontId="12" fillId="0" borderId="0" xfId="54" applyFont="1" applyAlignment="1">
      <alignment wrapText="1"/>
    </xf>
    <xf numFmtId="0" fontId="39" fillId="0" borderId="0" xfId="0" applyFont="1" applyFill="1" applyBorder="1"/>
    <xf numFmtId="3" fontId="55" fillId="0" borderId="0" xfId="0" applyNumberFormat="1" applyFont="1"/>
    <xf numFmtId="3" fontId="56" fillId="0" borderId="0" xfId="0" applyNumberFormat="1" applyFont="1"/>
    <xf numFmtId="177" fontId="14" fillId="0" borderId="0" xfId="0" applyNumberFormat="1" applyFont="1" applyAlignment="1">
      <alignment horizontal="right"/>
    </xf>
    <xf numFmtId="177" fontId="19" fillId="0" borderId="0" xfId="0" applyNumberFormat="1" applyFont="1" applyAlignment="1">
      <alignment horizontal="right"/>
    </xf>
    <xf numFmtId="0" fontId="19" fillId="0" borderId="13" xfId="0" applyFont="1" applyBorder="1" applyAlignment="1">
      <alignment vertical="top" wrapText="1"/>
    </xf>
    <xf numFmtId="0" fontId="19" fillId="0" borderId="16" xfId="0" applyFont="1" applyBorder="1" applyAlignment="1">
      <alignment horizontal="left" wrapText="1"/>
    </xf>
    <xf numFmtId="0" fontId="19" fillId="0" borderId="14" xfId="0" applyFont="1" applyBorder="1" applyAlignment="1">
      <alignment horizontal="left" wrapText="1"/>
    </xf>
    <xf numFmtId="176" fontId="19" fillId="0" borderId="14" xfId="0" applyNumberFormat="1" applyFont="1" applyBorder="1" applyAlignment="1">
      <alignment horizontal="right"/>
    </xf>
    <xf numFmtId="167" fontId="19" fillId="0" borderId="16" xfId="0" applyNumberFormat="1" applyFont="1" applyBorder="1" applyAlignment="1">
      <alignment horizontal="right"/>
    </xf>
    <xf numFmtId="176" fontId="19" fillId="0" borderId="16" xfId="0" applyNumberFormat="1" applyFont="1" applyBorder="1" applyAlignment="1">
      <alignment horizontal="right"/>
    </xf>
    <xf numFmtId="0" fontId="14" fillId="0" borderId="0" xfId="0" quotePrefix="1" applyFont="1" applyAlignment="1">
      <alignment horizontal="left" wrapText="1"/>
    </xf>
    <xf numFmtId="0" fontId="14" fillId="0" borderId="15" xfId="0" applyFont="1" applyBorder="1" applyAlignment="1">
      <alignment horizontal="left" wrapText="1"/>
    </xf>
    <xf numFmtId="176" fontId="14" fillId="0" borderId="15" xfId="0" applyNumberFormat="1" applyFont="1" applyBorder="1" applyAlignment="1">
      <alignment horizontal="right"/>
    </xf>
    <xf numFmtId="167" fontId="14" fillId="0" borderId="0" xfId="0" applyNumberFormat="1" applyFont="1" applyAlignment="1">
      <alignment horizontal="right"/>
    </xf>
    <xf numFmtId="176" fontId="14" fillId="0" borderId="0" xfId="0" applyNumberFormat="1" applyFont="1" applyAlignment="1">
      <alignment horizontal="right"/>
    </xf>
    <xf numFmtId="0" fontId="14" fillId="0" borderId="0" xfId="0" applyFont="1" applyAlignment="1">
      <alignment horizontal="left" wrapText="1"/>
    </xf>
    <xf numFmtId="0" fontId="31" fillId="0" borderId="0" xfId="54" applyFont="1" applyFill="1" applyAlignment="1">
      <alignment wrapText="1"/>
    </xf>
    <xf numFmtId="168" fontId="19" fillId="0" borderId="0" xfId="0" applyNumberFormat="1" applyFont="1" applyFill="1" applyAlignment="1">
      <alignment horizontal="right"/>
    </xf>
    <xf numFmtId="169" fontId="19" fillId="0" borderId="0" xfId="0" applyNumberFormat="1" applyFont="1" applyFill="1" applyAlignment="1">
      <alignment horizontal="right"/>
    </xf>
    <xf numFmtId="0" fontId="19" fillId="0" borderId="0" xfId="0" applyFont="1" applyFill="1"/>
    <xf numFmtId="49" fontId="47" fillId="0" borderId="0" xfId="0" applyNumberFormat="1" applyFont="1" applyFill="1" applyAlignment="1">
      <alignment horizontal="left" vertical="center"/>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hidden="1"/>
    <cellStyle name="Besuchter Hyperlink" xfId="57"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1000000}"/>
    <cellStyle name="Hyperlink A1" xfId="38" xr:uid="{00000000-0005-0000-0000-000022000000}"/>
    <cellStyle name="Hyperlink Grafik" xfId="40" xr:uid="{00000000-0005-0000-0000-000023000000}"/>
    <cellStyle name="JB Hoerhilfe" xfId="43" xr:uid="{00000000-0005-0000-0000-000024000000}"/>
    <cellStyle name="JB Standard" xfId="42" xr:uid="{00000000-0005-0000-0000-000025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1000000}"/>
    <cellStyle name="Ueberschrift 2" xfId="44" xr:uid="{00000000-0005-0000-0000-000032000000}"/>
    <cellStyle name="Ueberschrift 3" xfId="46" xr:uid="{00000000-0005-0000-0000-000033000000}"/>
    <cellStyle name="Ueberschrift 4" xfId="47" xr:uid="{00000000-0005-0000-0000-000034000000}"/>
    <cellStyle name="Ueberschrift 5" xfId="41" xr:uid="{00000000-0005-0000-0000-000035000000}"/>
    <cellStyle name="Verknüpfte Zelle" xfId="53" builtinId="24" hidden="1"/>
    <cellStyle name="Währung" xfId="3" builtinId="4" hidden="1"/>
    <cellStyle name="Währung [0]" xfId="4" builtinId="7" hidden="1"/>
    <cellStyle name="Warnender Text" xfId="11" builtinId="11" hidden="1"/>
  </cellStyles>
  <dxfs count="109">
    <dxf>
      <font>
        <b val="0"/>
        <i val="0"/>
        <strike val="0"/>
        <condense val="0"/>
        <extend val="0"/>
        <outline val="0"/>
        <shadow val="0"/>
        <u val="none"/>
        <vertAlign val="baseline"/>
        <sz val="8"/>
        <color auto="1"/>
        <name val="Calibri"/>
        <family val="2"/>
        <scheme val="minor"/>
      </font>
      <numFmt numFmtId="3" formatCode="#,##0"/>
    </dxf>
    <dxf>
      <font>
        <b val="0"/>
        <i val="0"/>
        <strike val="0"/>
        <condense val="0"/>
        <extend val="0"/>
        <outline val="0"/>
        <shadow val="0"/>
        <u val="none"/>
        <vertAlign val="baseline"/>
        <sz val="8"/>
        <color auto="1"/>
        <name val="Calibri"/>
        <family val="2"/>
        <scheme val="minor"/>
      </font>
    </dxf>
    <dxf>
      <font>
        <strike val="0"/>
        <outline val="0"/>
        <shadow val="0"/>
        <u val="none"/>
        <vertAlign val="baseline"/>
        <sz val="8"/>
        <color auto="1"/>
        <name val="Calibri"/>
        <family val="2"/>
        <scheme val="minor"/>
      </font>
    </dxf>
    <dxf>
      <font>
        <strike val="0"/>
        <outline val="0"/>
        <shadow val="0"/>
        <u val="none"/>
        <vertAlign val="baseline"/>
        <sz val="8"/>
        <color auto="1"/>
        <name val="Calibri"/>
        <family val="2"/>
        <scheme val="minor"/>
      </font>
    </dxf>
    <dxf>
      <font>
        <b val="0"/>
        <i val="0"/>
        <strike val="0"/>
        <condense val="0"/>
        <extend val="0"/>
        <outline val="0"/>
        <shadow val="0"/>
        <u val="none"/>
        <vertAlign val="baseline"/>
        <sz val="8"/>
        <color auto="1"/>
        <name val="Calibri"/>
        <scheme val="minor"/>
      </font>
    </dxf>
    <dxf>
      <font>
        <b val="0"/>
        <i val="0"/>
        <strike val="0"/>
        <condense val="0"/>
        <extend val="0"/>
        <outline val="0"/>
        <shadow val="0"/>
        <u val="none"/>
        <vertAlign val="baseline"/>
        <sz val="8"/>
        <color auto="1"/>
        <name val="Calibri"/>
        <scheme val="minor"/>
      </font>
    </dxf>
    <dxf>
      <font>
        <b val="0"/>
        <i val="0"/>
        <strike val="0"/>
        <condense val="0"/>
        <extend val="0"/>
        <outline val="0"/>
        <shadow val="0"/>
        <u val="none"/>
        <vertAlign val="baseline"/>
        <sz val="8"/>
        <color auto="1"/>
        <name val="Calibri"/>
        <scheme val="minor"/>
      </font>
    </dxf>
    <dxf>
      <font>
        <b val="0"/>
        <i val="0"/>
        <strike val="0"/>
        <condense val="0"/>
        <extend val="0"/>
        <outline val="0"/>
        <shadow val="0"/>
        <u val="none"/>
        <vertAlign val="baseline"/>
        <sz val="8"/>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auto="1"/>
        <name val="Calibri"/>
        <scheme val="minor"/>
      </font>
    </dxf>
    <dxf>
      <font>
        <b val="0"/>
        <i val="0"/>
        <strike val="0"/>
        <condense val="0"/>
        <extend val="0"/>
        <outline val="0"/>
        <shadow val="0"/>
        <u val="none"/>
        <vertAlign val="baseline"/>
        <sz val="8"/>
        <color auto="1"/>
        <name val="Calibri"/>
        <scheme val="minor"/>
      </font>
      <alignment horizontal="center" vertical="center" textRotation="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border diagonalUp="0" diagonalDown="0">
        <left style="thin">
          <color rgb="FF0CA0D9"/>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left/>
        <right style="thin">
          <color rgb="FF0CA0D9"/>
        </right>
        <top/>
        <bottom/>
        <vertical/>
        <horizontal/>
      </border>
    </dxf>
    <dxf>
      <border outline="0">
        <top style="thin">
          <color rgb="FF0CA0D9"/>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CA0D9"/>
        </left>
        <right style="thin">
          <color rgb="FF0CA0D9"/>
        </right>
        <top/>
        <bottom/>
      </border>
    </dxf>
    <dxf>
      <fill>
        <patternFill>
          <bgColor rgb="FF097CA9"/>
        </patternFill>
      </fill>
    </dxf>
    <dxf>
      <fill>
        <patternFill>
          <bgColor rgb="FFB6E8FB"/>
        </patternFill>
      </fill>
    </dxf>
    <dxf>
      <font>
        <b val="0"/>
        <i val="0"/>
        <strike val="0"/>
        <condense val="0"/>
        <extend val="0"/>
        <outline val="0"/>
        <shadow val="0"/>
        <u val="none"/>
        <vertAlign val="baseline"/>
        <sz val="8.5"/>
        <color auto="1"/>
        <name val="Calibri"/>
        <family val="2"/>
        <scheme val="minor"/>
      </font>
      <numFmt numFmtId="167"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 #,##0&quot;    &quot;;0&quot;    &quot;;@&quot;    &quot;"/>
      <fill>
        <patternFill patternType="none">
          <fgColor indexed="64"/>
          <bgColor indexed="65"/>
        </patternFill>
      </fill>
      <alignment horizontal="right"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patternType="solid">
          <bgColor rgb="FF097CA9"/>
        </patternFill>
      </fill>
      <border>
        <vertical/>
        <horizontal/>
      </border>
    </dxf>
    <dxf>
      <fill>
        <patternFill>
          <bgColor rgb="FFB6E8FB"/>
        </patternFill>
      </fill>
    </dxf>
    <dxf>
      <font>
        <strike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16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color theme="0"/>
      </font>
      <fill>
        <patternFill>
          <bgColor rgb="FF097CA9"/>
        </patternFill>
      </fill>
    </dxf>
    <dxf>
      <fill>
        <patternFill>
          <bgColor rgb="FFB6E8FB"/>
        </patternFill>
      </fill>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color theme="0"/>
      </font>
      <fill>
        <patternFill>
          <bgColor rgb="FF097CA9"/>
        </patternFill>
      </fill>
    </dxf>
    <dxf>
      <fill>
        <patternFill>
          <bgColor rgb="FFB6E8FB"/>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108"/>
    </tableStyle>
    <tableStyle name="StatA Jahrbuch" pivot="0" count="0" xr9:uid="{00000000-0011-0000-FFFF-FFFF01000000}"/>
  </tableStyles>
  <colors>
    <mruColors>
      <color rgb="FFB6E8FB"/>
      <color rgb="FF097CA9"/>
      <color rgb="FF0CA0D9"/>
      <color rgb="FFC45A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309561</xdr:colOff>
      <xdr:row>20</xdr:row>
      <xdr:rowOff>5953</xdr:rowOff>
    </xdr:from>
    <xdr:to>
      <xdr:col>0</xdr:col>
      <xdr:colOff>5797807</xdr:colOff>
      <xdr:row>49</xdr:row>
      <xdr:rowOff>3157</xdr:rowOff>
    </xdr:to>
    <xdr:pic>
      <xdr:nvPicPr>
        <xdr:cNvPr id="4" name="MV-Karte" descr="MV-Karte&#10;_GrafikDaten_21.1">
          <a:extLst>
            <a:ext uri="{FF2B5EF4-FFF2-40B4-BE49-F238E27FC236}">
              <a16:creationId xmlns:a16="http://schemas.microsoft.com/office/drawing/2014/main" id="{0204F37A-C4CE-4A76-9B39-FCFE8C5AC0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75" t="13681" r="7244"/>
        <a:stretch/>
      </xdr:blipFill>
      <xdr:spPr>
        <a:xfrm>
          <a:off x="309561" y="3577828"/>
          <a:ext cx="5488246" cy="448586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184545</xdr:colOff>
      <xdr:row>31</xdr:row>
      <xdr:rowOff>0</xdr:rowOff>
    </xdr:from>
    <xdr:to>
      <xdr:col>0</xdr:col>
      <xdr:colOff>5935263</xdr:colOff>
      <xdr:row>64</xdr:row>
      <xdr:rowOff>136921</xdr:rowOff>
    </xdr:to>
    <xdr:pic>
      <xdr:nvPicPr>
        <xdr:cNvPr id="3" name="Deutschlandkarte" descr="Deutschlandkarte&#10;_GrafikDaten_21.3">
          <a:extLst>
            <a:ext uri="{FF2B5EF4-FFF2-40B4-BE49-F238E27FC236}">
              <a16:creationId xmlns:a16="http://schemas.microsoft.com/office/drawing/2014/main" id="{18183831-9703-4BD5-930D-09F42AF7B8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021" b="2193"/>
        <a:stretch/>
      </xdr:blipFill>
      <xdr:spPr>
        <a:xfrm>
          <a:off x="184545" y="4786313"/>
          <a:ext cx="5750718" cy="4851796"/>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28</xdr:row>
      <xdr:rowOff>142874</xdr:rowOff>
    </xdr:to>
    <xdr:pic>
      <xdr:nvPicPr>
        <xdr:cNvPr id="7" name="Kreisgrafik" descr="Kreisgrafik&#10;_GrafikDaten_21.2">
          <a:extLst>
            <a:ext uri="{FF2B5EF4-FFF2-40B4-BE49-F238E27FC236}">
              <a16:creationId xmlns:a16="http://schemas.microsoft.com/office/drawing/2014/main" id="{1E14E91C-B3FC-4C6D-BD66-4CCC4685CA1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9512"/>
        <a:stretch/>
      </xdr:blipFill>
      <xdr:spPr bwMode="auto">
        <a:xfrm>
          <a:off x="0" y="785813"/>
          <a:ext cx="6019800" cy="3714749"/>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77389</xdr:colOff>
      <xdr:row>36</xdr:row>
      <xdr:rowOff>0</xdr:rowOff>
    </xdr:from>
    <xdr:to>
      <xdr:col>9</xdr:col>
      <xdr:colOff>467914</xdr:colOff>
      <xdr:row>60</xdr:row>
      <xdr:rowOff>123825</xdr:rowOff>
    </xdr:to>
    <xdr:pic>
      <xdr:nvPicPr>
        <xdr:cNvPr id="7" name="Balkengrafik 2" descr="Balkengrafik&#10;_GrafikDaten_21.5">
          <a:extLst>
            <a:ext uri="{FF2B5EF4-FFF2-40B4-BE49-F238E27FC236}">
              <a16:creationId xmlns:a16="http://schemas.microsoft.com/office/drawing/2014/main" id="{AC20324D-1A59-4A83-9E5C-F9011336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89" y="6048375"/>
          <a:ext cx="6028134" cy="3552825"/>
        </a:xfrm>
        <a:prstGeom prst="rect">
          <a:avLst/>
        </a:prstGeom>
        <a:solidFill>
          <a:schemeClr val="bg1"/>
        </a:solidFill>
      </xdr:spPr>
    </xdr:pic>
    <xdr:clientData/>
  </xdr:twoCellAnchor>
  <xdr:twoCellAnchor editAs="oneCell">
    <xdr:from>
      <xdr:col>0</xdr:col>
      <xdr:colOff>0</xdr:colOff>
      <xdr:row>15</xdr:row>
      <xdr:rowOff>0</xdr:rowOff>
    </xdr:from>
    <xdr:to>
      <xdr:col>9</xdr:col>
      <xdr:colOff>390525</xdr:colOff>
      <xdr:row>34</xdr:row>
      <xdr:rowOff>19050</xdr:rowOff>
    </xdr:to>
    <xdr:pic>
      <xdr:nvPicPr>
        <xdr:cNvPr id="4" name="Balkengrafik 1" descr="Balkengrafik&#10;_GrafikDaten_21.4">
          <a:extLst>
            <a:ext uri="{FF2B5EF4-FFF2-40B4-BE49-F238E27FC236}">
              <a16:creationId xmlns:a16="http://schemas.microsoft.com/office/drawing/2014/main" id="{2E927708-347A-4A4F-A736-B01638214D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38475"/>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178593</xdr:colOff>
      <xdr:row>24</xdr:row>
      <xdr:rowOff>1</xdr:rowOff>
    </xdr:from>
    <xdr:to>
      <xdr:col>6</xdr:col>
      <xdr:colOff>506013</xdr:colOff>
      <xdr:row>58</xdr:row>
      <xdr:rowOff>102871</xdr:rowOff>
    </xdr:to>
    <xdr:pic>
      <xdr:nvPicPr>
        <xdr:cNvPr id="4" name="Deutchlandkarte" descr="Deutschlandkarte&#10;_GrafikDaten_21.5">
          <a:extLst>
            <a:ext uri="{FF2B5EF4-FFF2-40B4-BE49-F238E27FC236}">
              <a16:creationId xmlns:a16="http://schemas.microsoft.com/office/drawing/2014/main" id="{BD1390B2-F696-444C-9035-1E00459C6E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191"/>
        <a:stretch/>
      </xdr:blipFill>
      <xdr:spPr>
        <a:xfrm>
          <a:off x="178593" y="4036220"/>
          <a:ext cx="5738811" cy="496062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756048</xdr:colOff>
      <xdr:row>38</xdr:row>
      <xdr:rowOff>5955</xdr:rowOff>
    </xdr:from>
    <xdr:to>
      <xdr:col>5</xdr:col>
      <xdr:colOff>386954</xdr:colOff>
      <xdr:row>52</xdr:row>
      <xdr:rowOff>125016</xdr:rowOff>
    </xdr:to>
    <xdr:pic>
      <xdr:nvPicPr>
        <xdr:cNvPr id="4" name="MV-Karte" descr="MV-Karte&#10;_GrafikDaten_21.7">
          <a:extLst>
            <a:ext uri="{FF2B5EF4-FFF2-40B4-BE49-F238E27FC236}">
              <a16:creationId xmlns:a16="http://schemas.microsoft.com/office/drawing/2014/main" id="{C9CC2A56-804D-4AE4-A1B3-D0ABA9F5EF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87" t="5385" r="36895" b="36880"/>
        <a:stretch/>
      </xdr:blipFill>
      <xdr:spPr>
        <a:xfrm>
          <a:off x="756048" y="7006830"/>
          <a:ext cx="4476750" cy="3000374"/>
        </a:xfrm>
        <a:prstGeom prst="rect">
          <a:avLst/>
        </a:prstGeom>
        <a:solidFill>
          <a:schemeClr val="bg1"/>
        </a:solidFill>
      </xdr:spPr>
    </xdr:pic>
    <xdr:clientData/>
  </xdr:twoCellAnchor>
  <xdr:twoCellAnchor editAs="oneCell">
    <xdr:from>
      <xdr:col>0</xdr:col>
      <xdr:colOff>0</xdr:colOff>
      <xdr:row>17</xdr:row>
      <xdr:rowOff>0</xdr:rowOff>
    </xdr:from>
    <xdr:to>
      <xdr:col>6</xdr:col>
      <xdr:colOff>533400</xdr:colOff>
      <xdr:row>36</xdr:row>
      <xdr:rowOff>19050</xdr:rowOff>
    </xdr:to>
    <xdr:pic>
      <xdr:nvPicPr>
        <xdr:cNvPr id="5" name="Gestapelte Säulengrafik" descr="Gestapelte Säulengrafik&#10;_GrafikDaten_21.6">
          <a:extLst>
            <a:ext uri="{FF2B5EF4-FFF2-40B4-BE49-F238E27FC236}">
              <a16:creationId xmlns:a16="http://schemas.microsoft.com/office/drawing/2014/main" id="{0A83238A-9AD6-4BAF-9B22-8F6BD89B71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943350"/>
          <a:ext cx="6019800" cy="273367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4939904</xdr:colOff>
      <xdr:row>8</xdr:row>
      <xdr:rowOff>232171</xdr:rowOff>
    </xdr:from>
    <xdr:to>
      <xdr:col>1</xdr:col>
      <xdr:colOff>5535364</xdr:colOff>
      <xdr:row>10</xdr:row>
      <xdr:rowOff>230999</xdr:rowOff>
    </xdr:to>
    <xdr:pic>
      <xdr:nvPicPr>
        <xdr:cNvPr id="3" name="QR-Code 2" descr="https://www.destatis.de/DE/Methoden/Qualitaet/Qualitaetsberichte/Industrie-Verarbeitendes-Gewerbe/einfuehrung.html" title="QR-Code">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713" t="8215" r="8492" b="8362"/>
        <a:stretch>
          <a:fillRect/>
        </a:stretch>
      </xdr:blipFill>
      <xdr:spPr bwMode="auto">
        <a:xfrm>
          <a:off x="5451873" y="2434827"/>
          <a:ext cx="59546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4933950</xdr:colOff>
      <xdr:row>4</xdr:row>
      <xdr:rowOff>0</xdr:rowOff>
    </xdr:from>
    <xdr:to>
      <xdr:col>1</xdr:col>
      <xdr:colOff>5536094</xdr:colOff>
      <xdr:row>5</xdr:row>
      <xdr:rowOff>153610</xdr:rowOff>
    </xdr:to>
    <xdr:pic>
      <xdr:nvPicPr>
        <xdr:cNvPr id="2" name="QR-Code 1" descr="https://www.laiv-mv.de/Statistik/Zahlen-und-Fakten/Wirtschaftsbereiche/Verarbeitendes-Gewerbe" title="QR-Cod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520" t="12244" r="12677" b="12518"/>
        <a:stretch>
          <a:fillRect/>
        </a:stretch>
      </xdr:blipFill>
      <xdr:spPr bwMode="auto">
        <a:xfrm>
          <a:off x="5445919" y="982266"/>
          <a:ext cx="602144"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1.1" displayName="GrafikDaten_21.1" ref="C21:E30" totalsRowShown="0" headerRowDxfId="105" dataDxfId="104">
  <autoFilter ref="C21:E30" xr:uid="{00000000-0009-0000-0100-000001000000}">
    <filterColumn colId="0" hiddenButton="1"/>
    <filterColumn colId="1" hiddenButton="1"/>
    <filterColumn colId="2" hiddenButton="1"/>
  </autoFilter>
  <tableColumns count="3">
    <tableColumn id="1" xr3:uid="{00000000-0010-0000-0000-000001000000}" name="Kreis" dataDxfId="103"/>
    <tableColumn id="2" xr3:uid="{00000000-0010-0000-0000-000002000000}" name="Tätige Personen je 1.000 EW" dataDxfId="102"/>
    <tableColumn id="11" xr3:uid="{00000000-0010-0000-0000-00000B000000}" name="Nachrichtlich: Bevölkerung am 30.09.2025" dataDxfId="101"/>
  </tableColumns>
  <tableStyleInfo name="GrafikDaten" showFirstColumn="0" showLastColumn="0" showRowStripes="0" showColumnStripes="0"/>
  <extLst>
    <ext xmlns:x14="http://schemas.microsoft.com/office/spreadsheetml/2009/9/main" uri="{504A1905-F514-4f6f-8877-14C23A59335A}">
      <x14:table altTextSummary="Tabelle mit einer Vorspalte und 10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GrafikDaten_21.3" displayName="GrafikDaten_21.3" ref="C32:E49" totalsRowShown="0" headerRowDxfId="98" dataDxfId="97">
  <autoFilter ref="C32:E49" xr:uid="{00000000-0009-0000-0100-000003000000}">
    <filterColumn colId="0" hiddenButton="1"/>
    <filterColumn colId="1" hiddenButton="1"/>
    <filterColumn colId="2" hiddenButton="1"/>
  </autoFilter>
  <sortState xmlns:xlrd2="http://schemas.microsoft.com/office/spreadsheetml/2017/richdata2" ref="C33:E49">
    <sortCondition ref="C33:C49"/>
  </sortState>
  <tableColumns count="3">
    <tableColumn id="1" xr3:uid="{00000000-0010-0000-0100-000001000000}" name="Bundesland" dataDxfId="96"/>
    <tableColumn id="2" xr3:uid="{00000000-0010-0000-0100-000002000000}" name="Tätige Personen je 1.000 EW" dataDxfId="95"/>
    <tableColumn id="3" xr3:uid="{00000000-0010-0000-0100-000003000000}" name="Nachrichtlich: Bevölkerung am 30.09.2025" dataDxfId="94"/>
  </tableColumns>
  <tableStyleInfo name="GrafikDaten" showFirstColumn="1" showLastColumn="0" showRowStripes="0" showColumnStripes="0"/>
  <extLst>
    <ext xmlns:x14="http://schemas.microsoft.com/office/spreadsheetml/2009/9/main" uri="{504A1905-F514-4f6f-8877-14C23A59335A}">
      <x14:table altTextSummary="Tabelle mit einer Vorspalte und zwei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GrafikDaten_21.2" displayName="GrafikDaten_21.2" ref="C4:D13" totalsRowShown="0" headerRowDxfId="93" dataDxfId="92">
  <autoFilter ref="C4:D13" xr:uid="{00000000-0009-0000-0100-000002000000}">
    <filterColumn colId="0" hiddenButton="1"/>
    <filterColumn colId="1" hiddenButton="1"/>
  </autoFilter>
  <tableColumns count="2">
    <tableColumn id="1" xr3:uid="{00000000-0010-0000-0200-000001000000}" name="Güterabteilung" dataDxfId="91"/>
    <tableColumn id="2" xr3:uid="{00000000-0010-0000-0200-000002000000}" name="16,2 Mrd. EUR = 100" dataDxfId="90"/>
  </tableColumns>
  <tableStyleInfo name="GrafikDaten" showFirstColumn="0" showLastColumn="0" showRowStripes="1"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le_21.1" displayName="Tabelle_21.1" ref="A5:H55" totalsRowShown="0" headerRowDxfId="89" dataDxfId="87" headerRowBorderDxfId="88" tableBorderDxfId="86">
  <autoFilter ref="A5:H55"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Nr. der_x000a_Klassi-_x000a_fikation" dataDxfId="85"/>
    <tableColumn id="2" xr3:uid="{00000000-0010-0000-0300-000002000000}" name="Merkmal" dataDxfId="84"/>
    <tableColumn id="3" xr3:uid="{00000000-0010-0000-0300-000003000000}" name="Betriebe _x000a_am 30.09." dataDxfId="83"/>
    <tableColumn id="4" xr3:uid="{00000000-0010-0000-0300-000004000000}" name="Tätige_x000a_Personen_x000a_am 30.09." dataDxfId="82"/>
    <tableColumn id="5" xr3:uid="{00000000-0010-0000-0300-000005000000}" name="Entgelte _x000a__x000a__x000a_in 1.000 EUR" dataDxfId="81"/>
    <tableColumn id="6" xr3:uid="{00000000-0010-0000-0300-000006000000}" name="Gesamt-_x000a_umsatz_x000a__x000a_in 1.000 EUR" dataDxfId="80"/>
    <tableColumn id="7" xr3:uid="{00000000-0010-0000-0300-000007000000}" name="Darunter_x000a_Auslands-_x000a_umsatz_x000a_in 1.000 EUR" dataDxfId="79"/>
    <tableColumn id="8" xr3:uid="{00000000-0010-0000-0300-000008000000}" name="Export-_x000a_quote_x000a__x000a_in %" dataDxfId="78"/>
  </tableColumns>
  <tableStyleInfo name="StatA Jahrbuch" showFirstColumn="1" showLastColumn="0" showRowStripes="0" showColumnStripes="0"/>
  <extLst>
    <ext xmlns:x14="http://schemas.microsoft.com/office/spreadsheetml/2009/9/main" uri="{504A1905-F514-4f6f-8877-14C23A59335A}">
      <x14:table altTextSummary="Tabelle mit zwei Vorspalten und 6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GrafikDaten_21.4" displayName="GrafikDaten_21.4" ref="L16:N26" totalsRowShown="0" headerRowDxfId="77" dataDxfId="76">
  <autoFilter ref="L16:N26" xr:uid="{00000000-0009-0000-0100-000004000000}">
    <filterColumn colId="0" hiddenButton="1"/>
    <filterColumn colId="1" hiddenButton="1"/>
    <filterColumn colId="2" hiddenButton="1"/>
  </autoFilter>
  <sortState xmlns:xlrd2="http://schemas.microsoft.com/office/spreadsheetml/2017/richdata2" ref="K17:M26">
    <sortCondition ref="M17:M26"/>
  </sortState>
  <tableColumns count="3">
    <tableColumn id="1" xr3:uid="{00000000-0010-0000-0400-000001000000}" name="Kreis" dataDxfId="75"/>
    <tableColumn id="2" xr3:uid="{00000000-0010-0000-0400-000002000000}" name="Tätige Personen je 1.000 EW" dataDxfId="74"/>
    <tableColumn id="3" xr3:uid="{00000000-0010-0000-0400-000003000000}" name="Nachrichtlich: Bevölkerung am 30.09.2025" dataDxfId="73"/>
  </tableColumns>
  <tableStyleInfo name="GrafikDaten" showFirstColumn="1" showLastColumn="0" showRowStripes="1" showColumnStripes="0"/>
  <extLst>
    <ext xmlns:x14="http://schemas.microsoft.com/office/spreadsheetml/2009/9/main" uri="{504A1905-F514-4f6f-8877-14C23A59335A}">
      <x14:table altTextSummary="Tabelle mit einer Vorspalte und 2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elle_21.2" displayName="Tabelle_21.2" ref="A5:J13" totalsRowShown="0" headerRowDxfId="72" dataDxfId="70" headerRowBorderDxfId="71" tableBorderDxfId="69">
  <autoFilter ref="A5:J13"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68"/>
    <tableColumn id="3" xr3:uid="{00000000-0010-0000-0500-000003000000}" name="Mecklen-_x000a_burg-Vor-_x000a_pommern" dataDxfId="67"/>
    <tableColumn id="4" xr3:uid="{00000000-0010-0000-0500-000004000000}" name="Kreisfreie_x000a_Stadt_x000a_Rostock" dataDxfId="66"/>
    <tableColumn id="5" xr3:uid="{00000000-0010-0000-0500-000005000000}" name="Kreisfreie_x000a_Stadt_x000a_Schwerin" dataDxfId="65"/>
    <tableColumn id="6" xr3:uid="{00000000-0010-0000-0500-000006000000}" name="Mecklen-_x000a_burgische_x000a_Seenplatte" dataDxfId="64"/>
    <tableColumn id="7" xr3:uid="{00000000-0010-0000-0500-000007000000}" name="Landkreis_x000a_Rostock" dataDxfId="63"/>
    <tableColumn id="8" xr3:uid="{00000000-0010-0000-0500-000008000000}" name="Vorpom-_x000a_mern-_x000a_Rügen" dataDxfId="62"/>
    <tableColumn id="9" xr3:uid="{00000000-0010-0000-0500-000009000000}" name="Nordwest-_x000a_mecklen-_x000a_burg" dataDxfId="61"/>
    <tableColumn id="10" xr3:uid="{00000000-0010-0000-0500-00000A000000}" name="Vorpom-_x000a_mern-_x000a_Greifswald" dataDxfId="60"/>
    <tableColumn id="11" xr3:uid="{00000000-0010-0000-0500-00000B000000}" name="Ludwigs-_x000a_lust-_x000a_Parchim" dataDxfId="59"/>
  </tableColumns>
  <tableStyleInfo name="StatA Jahrbuch" showFirstColumn="1" showLastColumn="0" showRowStripes="0" showColumnStripes="0"/>
  <extLst>
    <ext xmlns:x14="http://schemas.microsoft.com/office/spreadsheetml/2009/9/main" uri="{504A1905-F514-4f6f-8877-14C23A59335A}">
      <x14:table altTextSummary="Tabelle mit einer Vorspalten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CA81DBE-FD8A-4D9A-9C2F-27C5DA9C2CED}" name="GrafikDaten_21.5" displayName="GrafikDaten_21.5" ref="L37:N54" totalsRowShown="0" headerRowDxfId="58" dataDxfId="57">
  <autoFilter ref="L37:N54" xr:uid="{6CA81DBE-FD8A-4D9A-9C2F-27C5DA9C2CED}">
    <filterColumn colId="0" hiddenButton="1"/>
    <filterColumn colId="1" hiddenButton="1"/>
    <filterColumn colId="2" hiddenButton="1"/>
  </autoFilter>
  <sortState xmlns:xlrd2="http://schemas.microsoft.com/office/spreadsheetml/2017/richdata2" ref="L38:N54">
    <sortCondition ref="L35:L51"/>
  </sortState>
  <tableColumns count="3">
    <tableColumn id="1" xr3:uid="{2B2BC9F3-7EFB-4359-B0B1-38FB512D85A9}" name="Bundesland" dataDxfId="56"/>
    <tableColumn id="2" xr3:uid="{DB11EC9B-97EF-44C8-B257-0F8217F7AE3A}" name="Tätige Personen je 1.000 EW" dataDxfId="55"/>
    <tableColumn id="3" xr3:uid="{BF87B6DB-F502-4EAF-9B10-CE5D30DFC663}" name="Nachrichtlich: Bevölkerung am 30.09.2025" dataDxfId="54"/>
  </tableColumns>
  <tableStyleInfo name="GrafikDaten" showFirstColumn="1" showLastColumn="0" showRowStripes="0" showColumnStripes="0"/>
  <extLst>
    <ext xmlns:x14="http://schemas.microsoft.com/office/spreadsheetml/2009/9/main" uri="{504A1905-F514-4f6f-8877-14C23A59335A}">
      <x14:table altTextSummary="Tabelle mit einer Vorspalte und zwei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GrafikDaten_21.6" displayName="GrafikDaten_21.6" ref="I25:J42" totalsRowShown="0" headerRowDxfId="51" dataDxfId="50">
  <autoFilter ref="I25:J42" xr:uid="{00000000-0009-0000-0100-000005000000}">
    <filterColumn colId="0" hiddenButton="1"/>
    <filterColumn colId="1" hiddenButton="1"/>
  </autoFilter>
  <tableColumns count="2">
    <tableColumn id="1" xr3:uid="{00000000-0010-0000-0600-000001000000}" name="Bundesland" dataDxfId="49"/>
    <tableColumn id="2" xr3:uid="{00000000-0010-0000-0600-000002000000}" name="Exportquote in %" dataDxfId="48"/>
  </tableColumns>
  <tableStyleInfo name="GrafikDaten" showFirstColumn="1" showLastColumn="0" showRowStripes="1" showColumnStripes="0"/>
  <extLst>
    <ext xmlns:x14="http://schemas.microsoft.com/office/spreadsheetml/2009/9/main" uri="{504A1905-F514-4f6f-8877-14C23A59335A}">
      <x14:table altTextSummary="Tabelle mit einer Vorspalte und einer Datenspalt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elle_21.3" displayName="Tabelle_21.3" ref="A5:G22" totalsRowShown="0" headerRowDxfId="47" dataDxfId="45" headerRowBorderDxfId="46" tableBorderDxfId="44">
  <autoFilter ref="A5:G22" xr:uid="{00000000-0009-0000-0100-00000A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700-000001000000}" name="Land" dataDxfId="43"/>
    <tableColumn id="2" xr3:uid="{00000000-0010-0000-0700-000002000000}" name="Betriebe_x000a_am 30.09." dataDxfId="42"/>
    <tableColumn id="3" xr3:uid="{00000000-0010-0000-0700-000003000000}" name="Tätige Personen_x000a_am 30.09." dataDxfId="41"/>
    <tableColumn id="7" xr3:uid="{D0090DEF-49C3-4E51-B3F4-358D8A53AF28}" name="Industrie-_x000a_dichte" dataDxfId="40"/>
    <tableColumn id="4" xr3:uid="{00000000-0010-0000-0700-000004000000}" name="Entgelte _x000a_in 1.000 EUR" dataDxfId="39"/>
    <tableColumn id="5" xr3:uid="{00000000-0010-0000-0700-000005000000}" name="Umsatz_x000a_in 1.000 EUR" dataDxfId="38"/>
    <tableColumn id="6" xr3:uid="{00000000-0010-0000-0700-000006000000}" name="Exportquote_x000a_in %" dataDxfId="37"/>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E3D3BD4-22EC-418A-9146-7A0252993E0E}" name="Tabelle_21.514" displayName="Tabelle_21.514" ref="A5:J33" totalsRowShown="0" headerRowDxfId="36" dataDxfId="34" headerRowBorderDxfId="35" tableBorderDxfId="33">
  <autoFilter ref="A5:J33"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C664AA7-676B-4C6C-8A78-04EA0DF8D2BC}" name="Güter-_x000a_verzeich-_x000a_nis" dataDxfId="32"/>
    <tableColumn id="2" xr3:uid="{C879B8E3-3B1A-4F6A-9940-CE7E7C229CCF}" name="Güterabteilung" dataDxfId="31"/>
    <tableColumn id="3" xr3:uid="{E963041D-280E-49E0-9223-2EE8C342C136}" name="Betriebe _x000a_2010" dataDxfId="30"/>
    <tableColumn id="4" xr3:uid="{DCA6DDB0-16A0-4B73-871C-098F3139E28E}" name="Produktions-_x000a_wert 2010 _x000a_in 1.000 EUR" dataDxfId="29"/>
    <tableColumn id="5" xr3:uid="{2C38EB06-391D-419F-86C5-F2D06EFB4AB0}" name="Betriebe _x000a_2020" dataDxfId="28"/>
    <tableColumn id="6" xr3:uid="{54CD378B-B0BA-407C-8571-3911A185E410}" name="Produktions-_x000a_wert 2020 _x000a_in 1.000 EUR" dataDxfId="27"/>
    <tableColumn id="7" xr3:uid="{EC3913BD-E0F8-44F6-BB31-1C916AEC4A7D}" name="Betriebe _x000a_2024" dataDxfId="26"/>
    <tableColumn id="8" xr3:uid="{9748C429-DECE-4625-9681-C897DCE1A63A}" name="Produktions-_x000a_wert 2024 _x000a_in 1.000 EUR" dataDxfId="25"/>
    <tableColumn id="9" xr3:uid="{1B3F472E-4F13-4D68-9191-AE36612D29D2}" name="Betriebe _x000a_2025" dataDxfId="24"/>
    <tableColumn id="10" xr3:uid="{DCD474EC-BEA1-4E9D-9978-806E534C7B23}" name="Produktions-_x000a_wert 2025 _x000a_in 1.000 EUR" dataDxfId="23"/>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elle_21.6" displayName="Tabelle_21.6" ref="A5:G15" totalsRowShown="0" headerRowDxfId="20" dataDxfId="18" headerRowBorderDxfId="19" tableBorderDxfId="17">
  <autoFilter ref="A5:G15" xr:uid="{00000000-0009-0000-0100-00000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0000000-0010-0000-0900-000002000000}" name="Merkmal" dataDxfId="16"/>
    <tableColumn id="3" xr3:uid="{00000000-0010-0000-0900-000003000000}" name="Brutto-_x000a_anlage-_x000a_investi-_x000a_tionen_x000a_insgesamt_x000a_ _x000a_in 1.000 EUR_x000a_davon..." dataDxfId="15"/>
    <tableColumn id="4" xr3:uid="{00000000-0010-0000-0900-000004000000}" name="...Bebaute _x000a_Grund-_x000a_stücke und _x000a_Bauten_x000a__x000a_in_x000a_1.000 EUR_x000a_" dataDxfId="14"/>
    <tableColumn id="5" xr3:uid="{00000000-0010-0000-0900-000005000000}" name="...Grund-_x000a_stücke _x000a_ohne_x000a_Bauten_x000a__x000a_in_x000a_1.000 EUR_x000a_" dataDxfId="13"/>
    <tableColumn id="6" xr3:uid="{00000000-0010-0000-0900-000006000000}" name="...Maschinen, _x000a_maschinelle _x000a_Anlagen, Be-_x000a_triebs- u. Ge-_x000a_schäftsaus-_x000a_stattungen_x000a_in 1.000 EUR_x000a_" dataDxfId="12"/>
    <tableColumn id="7" xr3:uid="{00000000-0010-0000-0900-000007000000}" name="Je_x000a_tätige_x000a_Person_x000a__x000a__x000a__x000a_in EUR_x000a_" dataDxfId="11"/>
    <tableColumn id="8" xr3:uid="{00000000-0010-0000-0900-000008000000}" name="Im_x000a_Verhältnis _x000a_zum _x000a_Umsatz_x000a__x000a__x000a_in %_x000a_" dataDxfId="10"/>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GrafikDaten_21.7" displayName="GrafikDaten_21.7" ref="I18:L28" totalsRowShown="0" headerRowDxfId="9" dataDxfId="8">
  <autoFilter ref="I18:L28" xr:uid="{00000000-0009-0000-0100-000007000000}">
    <filterColumn colId="0" hiddenButton="1"/>
    <filterColumn colId="1" hiddenButton="1"/>
    <filterColumn colId="2" hiddenButton="1"/>
    <filterColumn colId="3" hiddenButton="1"/>
  </autoFilter>
  <tableColumns count="4">
    <tableColumn id="1" xr3:uid="{00000000-0010-0000-0A00-000001000000}" name="Jahr" dataDxfId="7"/>
    <tableColumn id="2" xr3:uid="{00000000-0010-0000-0A00-000002000000}" name="Bebaute Grundstücke und Bauten in Mill. EUR" dataDxfId="6">
      <calculatedColumnFormula>C6/1000</calculatedColumnFormula>
    </tableColumn>
    <tableColumn id="3" xr3:uid="{00000000-0010-0000-0A00-000003000000}" name="Grundstücke ohne Bauten in Mill. EUR" dataDxfId="5">
      <calculatedColumnFormula>D6/1000</calculatedColumnFormula>
    </tableColumn>
    <tableColumn id="4" xr3:uid="{00000000-0010-0000-0A00-000004000000}" name="Maschinen, maschinelle Anlagen, Betriebs- u. Geschäftsausstattungen in Mill. EUR" dataDxfId="4">
      <calculatedColumnFormula>E6/1000</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GrafikDaten_21.8" displayName="GrafikDaten_21.8" ref="I40:J49" totalsRowShown="0" headerRowDxfId="3" dataDxfId="2">
  <autoFilter ref="I40:J49" xr:uid="{00000000-0009-0000-0100-00000C000000}">
    <filterColumn colId="0" hiddenButton="1"/>
    <filterColumn colId="1" hiddenButton="1"/>
  </autoFilter>
  <tableColumns count="2">
    <tableColumn id="1" xr3:uid="{00000000-0010-0000-0B00-000001000000}" name="Kreise" dataDxfId="1"/>
    <tableColumn id="2" xr3:uid="{00000000-0010-0000-0B00-000002000000}" name="Buttoanlage-_x000a_invesititonen _x000a_je tätige Person _x000a_in EUR" dataDxfId="0"/>
  </tableColumns>
  <tableStyleInfo name="GrafikDaten" showFirstColumn="0" showLastColumn="0" showRowStripes="0" showColumnStripes="0"/>
  <extLst>
    <ext xmlns:x14="http://schemas.microsoft.com/office/spreadsheetml/2009/9/main" uri="{504A1905-F514-4f6f-8877-14C23A59335A}">
      <x14:table altTextSummary="Tabelle mit einer Vorspalte und einer Datenspalte"/>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omments" Target="../comments3.xml"/><Relationship Id="rId5" Type="http://schemas.openxmlformats.org/officeDocument/2006/relationships/table" Target="../tables/table9.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5.xml"/><Relationship Id="rId1" Type="http://schemas.openxmlformats.org/officeDocument/2006/relationships/printerSettings" Target="../printerSettings/printerSettings9.bin"/><Relationship Id="rId5" Type="http://schemas.openxmlformats.org/officeDocument/2006/relationships/table" Target="../tables/table13.xml"/><Relationship Id="rId4" Type="http://schemas.openxmlformats.org/officeDocument/2006/relationships/table" Target="../tables/table1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mailto:frauke.kusenack@statistik-mv.de" TargetMode="External"/><Relationship Id="rId13" Type="http://schemas.openxmlformats.org/officeDocument/2006/relationships/drawing" Target="../drawings/drawing6.xml"/><Relationship Id="rId3" Type="http://schemas.openxmlformats.org/officeDocument/2006/relationships/hyperlink" Target="http://www.laiv-mv.de/Statistik/Zahlen-und-Fakten/Wirtschaftsbereiche/Verarbeitendes-Gewerbe" TargetMode="External"/><Relationship Id="rId7" Type="http://schemas.openxmlformats.org/officeDocument/2006/relationships/hyperlink" Target="https://www.destatis.de/DE/Methoden/Qualitaet/Qualitaetsberichte/Industrie-Verarbeitendes-Gewerbe/einfuehrung.html" TargetMode="External"/><Relationship Id="rId12" Type="http://schemas.openxmlformats.org/officeDocument/2006/relationships/printerSettings" Target="../printerSettings/printerSettings12.bin"/><Relationship Id="rId2" Type="http://schemas.openxmlformats.org/officeDocument/2006/relationships/hyperlink" Target="http://www.laiv-mv.de/Statistik/Zahlen-und-Fakten/Wirtschaftsbereiche/Verarbeitendes-Gewerbe" TargetMode="External"/><Relationship Id="rId1" Type="http://schemas.openxmlformats.org/officeDocument/2006/relationships/hyperlink" Target="mailto:birgit.weiss@statistik-mv.de" TargetMode="External"/><Relationship Id="rId6" Type="http://schemas.openxmlformats.org/officeDocument/2006/relationships/hyperlink" Target="https://www.laiv-mv.de/Statistik/Zahlen-und-Fakten/Wirtschaftsbereiche/Verarbeitendes-Gewerbe" TargetMode="External"/><Relationship Id="rId11" Type="http://schemas.openxmlformats.org/officeDocument/2006/relationships/hyperlink" Target="https://www.laiv-mv.de/Statistik/Zahlen-und-Fakten/Wirtschaftsbereiche/Verarbeitendes-Gewerbe/Statistische-Berichte" TargetMode="External"/><Relationship Id="rId5" Type="http://schemas.openxmlformats.org/officeDocument/2006/relationships/hyperlink" Target="http://www.laiv-mv.de/Statistik/Zahlen-und-Fakten/Wirtschaftsbereiche/Verarbeitendes-Gewerbe" TargetMode="External"/><Relationship Id="rId10" Type="http://schemas.openxmlformats.org/officeDocument/2006/relationships/hyperlink" Target="http://www.laiv-mv.de/Statistik/Zahlen-und-Fakten/Wirtschaftsbereiche/Verarbeitendes-Gewerbe" TargetMode="External"/><Relationship Id="rId4" Type="http://schemas.openxmlformats.org/officeDocument/2006/relationships/hyperlink" Target="http://www.laiv-mv.de/Statistik/Zahlen-und-Fakten/Wirtschaftsbereiche/Verarbeitendes-Gewerbe" TargetMode="External"/><Relationship Id="rId9" Type="http://schemas.openxmlformats.org/officeDocument/2006/relationships/hyperlink" Target="http://www.laiv-mv.de/Statistik/Zahlen-und-Fakten/Wirtschaftsbereiche/Verarbeitendes-Gewer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9"/>
  <sheetViews>
    <sheetView tabSelected="1" zoomScale="160" zoomScaleNormal="160" workbookViewId="0"/>
  </sheetViews>
  <sheetFormatPr baseColWidth="10" defaultRowHeight="12" customHeight="1" x14ac:dyDescent="0.2"/>
  <cols>
    <col min="1" max="1" width="91.7109375" style="2" customWidth="1"/>
    <col min="2" max="2" width="2.7109375" style="2" customWidth="1"/>
    <col min="3" max="3" width="15.140625" style="31" customWidth="1"/>
    <col min="4" max="4" width="5.85546875" style="31" customWidth="1"/>
    <col min="5" max="5" width="11.42578125" style="31"/>
    <col min="6" max="16384" width="11.42578125" style="2"/>
  </cols>
  <sheetData>
    <row r="1" spans="1:5" ht="12" customHeight="1" x14ac:dyDescent="0.2">
      <c r="A1" s="73" t="s">
        <v>116</v>
      </c>
    </row>
    <row r="2" spans="1:5" s="1" customFormat="1" ht="50.1" customHeight="1" x14ac:dyDescent="0.2">
      <c r="A2" s="151" t="s">
        <v>256</v>
      </c>
      <c r="C2" s="52"/>
      <c r="D2" s="52"/>
      <c r="E2" s="52"/>
    </row>
    <row r="3" spans="1:5" s="1" customFormat="1" ht="12" customHeight="1" x14ac:dyDescent="0.2">
      <c r="A3" s="123"/>
      <c r="B3" s="52"/>
      <c r="C3" s="52"/>
      <c r="D3" s="52"/>
      <c r="E3" s="52"/>
    </row>
    <row r="4" spans="1:5" s="1" customFormat="1" ht="12" customHeight="1" x14ac:dyDescent="0.2">
      <c r="A4" s="221"/>
      <c r="B4" s="124"/>
      <c r="C4" s="125"/>
      <c r="D4" s="117"/>
    </row>
    <row r="5" spans="1:5" s="1" customFormat="1" ht="12" customHeight="1" x14ac:dyDescent="0.2">
      <c r="A5" s="126"/>
      <c r="B5" s="124"/>
      <c r="C5" s="127"/>
      <c r="D5" s="52"/>
    </row>
    <row r="6" spans="1:5" s="1" customFormat="1" ht="12" customHeight="1" x14ac:dyDescent="0.2">
      <c r="A6" s="140"/>
      <c r="B6" s="124"/>
      <c r="C6" s="128"/>
      <c r="D6" s="117"/>
    </row>
    <row r="7" spans="1:5" s="1" customFormat="1" ht="12" customHeight="1" x14ac:dyDescent="0.2">
      <c r="A7" s="116"/>
      <c r="B7" s="124"/>
      <c r="C7" s="128"/>
      <c r="D7" s="117"/>
    </row>
    <row r="8" spans="1:5" s="1" customFormat="1" ht="12" customHeight="1" x14ac:dyDescent="0.2">
      <c r="A8" s="116"/>
      <c r="B8" s="124"/>
      <c r="C8" s="117"/>
      <c r="D8" s="117"/>
    </row>
    <row r="9" spans="1:5" s="1" customFormat="1" ht="12" customHeight="1" x14ac:dyDescent="0.2">
      <c r="A9" s="141"/>
      <c r="B9" s="124"/>
      <c r="C9" s="117"/>
      <c r="D9" s="117"/>
    </row>
    <row r="10" spans="1:5" s="1" customFormat="1" ht="12" customHeight="1" x14ac:dyDescent="0.2">
      <c r="A10" s="140"/>
      <c r="B10" s="52"/>
      <c r="C10" s="52"/>
      <c r="D10" s="52"/>
      <c r="E10" s="52"/>
    </row>
    <row r="11" spans="1:5" s="1" customFormat="1" ht="12" customHeight="1" x14ac:dyDescent="0.2">
      <c r="A11" s="53"/>
      <c r="B11" s="52"/>
      <c r="C11" s="52"/>
      <c r="D11" s="52"/>
      <c r="E11" s="52"/>
    </row>
    <row r="12" spans="1:5" s="1" customFormat="1" ht="12" customHeight="1" x14ac:dyDescent="0.2">
      <c r="A12" s="54"/>
      <c r="B12" s="52"/>
      <c r="C12" s="52"/>
      <c r="D12" s="52"/>
      <c r="E12" s="52"/>
    </row>
    <row r="13" spans="1:5" s="1" customFormat="1" ht="12" customHeight="1" x14ac:dyDescent="0.2">
      <c r="A13" s="54"/>
      <c r="B13" s="52"/>
      <c r="C13" s="52"/>
      <c r="D13" s="52"/>
      <c r="E13" s="52"/>
    </row>
    <row r="14" spans="1:5" s="1" customFormat="1" ht="12" customHeight="1" x14ac:dyDescent="0.2">
      <c r="A14" s="53"/>
      <c r="B14" s="52"/>
      <c r="C14" s="52"/>
      <c r="D14" s="52"/>
      <c r="E14" s="52"/>
    </row>
    <row r="15" spans="1:5" s="1" customFormat="1" ht="12" customHeight="1" x14ac:dyDescent="0.2">
      <c r="A15" s="53"/>
      <c r="B15" s="52"/>
      <c r="C15" s="52"/>
      <c r="D15" s="52"/>
      <c r="E15" s="52"/>
    </row>
    <row r="16" spans="1:5" s="1" customFormat="1" ht="12" customHeight="1" x14ac:dyDescent="0.2">
      <c r="A16" s="53"/>
      <c r="B16" s="52"/>
      <c r="C16" s="52"/>
      <c r="D16" s="52"/>
      <c r="E16" s="52"/>
    </row>
    <row r="17" spans="1:5" s="1" customFormat="1" ht="12" customHeight="1" x14ac:dyDescent="0.2">
      <c r="A17" s="53"/>
      <c r="B17" s="52"/>
      <c r="C17" s="52"/>
      <c r="D17" s="52"/>
      <c r="E17" s="52"/>
    </row>
    <row r="18" spans="1:5" s="1" customFormat="1" ht="12" customHeight="1" x14ac:dyDescent="0.2">
      <c r="A18" s="53"/>
      <c r="B18" s="52"/>
      <c r="C18" s="52"/>
      <c r="D18" s="52"/>
      <c r="E18" s="52"/>
    </row>
    <row r="19" spans="1:5" s="1" customFormat="1" ht="12" customHeight="1" x14ac:dyDescent="0.2">
      <c r="A19" s="53"/>
      <c r="B19" s="52"/>
      <c r="C19" s="190"/>
      <c r="D19" s="52"/>
      <c r="E19" s="52"/>
    </row>
    <row r="20" spans="1:5" s="1" customFormat="1" ht="12" customHeight="1" x14ac:dyDescent="0.2">
      <c r="A20" s="122" t="s">
        <v>117</v>
      </c>
      <c r="B20" s="52"/>
      <c r="C20" s="117" t="s">
        <v>281</v>
      </c>
      <c r="D20" s="117"/>
      <c r="E20" s="117"/>
    </row>
    <row r="21" spans="1:5" s="1" customFormat="1" ht="12" customHeight="1" x14ac:dyDescent="0.2">
      <c r="A21" s="53"/>
      <c r="B21" s="52"/>
      <c r="C21" s="117" t="s">
        <v>118</v>
      </c>
      <c r="D21" s="117" t="s">
        <v>119</v>
      </c>
      <c r="E21" s="117" t="s">
        <v>258</v>
      </c>
    </row>
    <row r="22" spans="1:5" s="1" customFormat="1" ht="12" customHeight="1" x14ac:dyDescent="0.2">
      <c r="A22" s="53"/>
      <c r="B22" s="52"/>
      <c r="C22" s="22" t="s">
        <v>96</v>
      </c>
      <c r="D22" s="35">
        <f>'21.2'!C7*1000/GrafikDaten_21.1[[#This Row],[Nachrichtlich: Bevölkerung am 30.09.2025]]</f>
        <v>42.719717807536533</v>
      </c>
      <c r="E22" s="191">
        <v>204683</v>
      </c>
    </row>
    <row r="23" spans="1:5" ht="12" customHeight="1" x14ac:dyDescent="0.2">
      <c r="A23" s="31"/>
      <c r="B23" s="31"/>
      <c r="C23" s="22" t="s">
        <v>97</v>
      </c>
      <c r="D23" s="35">
        <f>'21.2'!D7*1000/GrafikDaten_21.1[[#This Row],[Nachrichtlich: Bevölkerung am 30.09.2025]]</f>
        <v>40.890680018725448</v>
      </c>
      <c r="E23" s="192">
        <v>98262</v>
      </c>
    </row>
    <row r="24" spans="1:5" ht="12" customHeight="1" x14ac:dyDescent="0.2">
      <c r="A24" s="31"/>
      <c r="B24" s="31"/>
      <c r="C24" s="22" t="s">
        <v>98</v>
      </c>
      <c r="D24" s="35">
        <f>'21.2'!E7*1000/GrafikDaten_21.1[[#This Row],[Nachrichtlich: Bevölkerung am 30.09.2025]]</f>
        <v>37.51711174223076</v>
      </c>
      <c r="E24" s="192">
        <v>244715</v>
      </c>
    </row>
    <row r="25" spans="1:5" ht="12" customHeight="1" x14ac:dyDescent="0.2">
      <c r="A25" s="31"/>
      <c r="B25" s="31"/>
      <c r="C25" s="22" t="s">
        <v>99</v>
      </c>
      <c r="D25" s="35">
        <f>'21.2'!F7*1000/GrafikDaten_21.1[[#This Row],[Nachrichtlich: Bevölkerung am 30.09.2025]]</f>
        <v>36.491273030139396</v>
      </c>
      <c r="E25" s="192">
        <v>218518</v>
      </c>
    </row>
    <row r="26" spans="1:5" ht="12" customHeight="1" x14ac:dyDescent="0.2">
      <c r="A26" s="31"/>
      <c r="B26" s="31"/>
      <c r="C26" s="22" t="s">
        <v>100</v>
      </c>
      <c r="D26" s="35">
        <f>'21.2'!G7*1000/GrafikDaten_21.1[[#This Row],[Nachrichtlich: Bevölkerung am 30.09.2025]]</f>
        <v>16.275956944470266</v>
      </c>
      <c r="E26" s="192">
        <v>215164</v>
      </c>
    </row>
    <row r="27" spans="1:5" ht="12" customHeight="1" x14ac:dyDescent="0.2">
      <c r="A27" s="31"/>
      <c r="B27" s="31"/>
      <c r="C27" s="22" t="s">
        <v>101</v>
      </c>
      <c r="D27" s="35">
        <f>'21.2'!H7*1000/GrafikDaten_21.1[[#This Row],[Nachrichtlich: Bevölkerung am 30.09.2025]]</f>
        <v>53.128198567041963</v>
      </c>
      <c r="E27" s="192">
        <v>156320</v>
      </c>
    </row>
    <row r="28" spans="1:5" ht="12" customHeight="1" x14ac:dyDescent="0.2">
      <c r="A28" s="31"/>
      <c r="B28" s="31"/>
      <c r="C28" s="22" t="s">
        <v>102</v>
      </c>
      <c r="D28" s="35">
        <f>'21.2'!I7*1000/GrafikDaten_21.1[[#This Row],[Nachrichtlich: Bevölkerung am 30.09.2025]]</f>
        <v>24.975993211103418</v>
      </c>
      <c r="E28" s="192">
        <v>223895</v>
      </c>
    </row>
    <row r="29" spans="1:5" ht="12" customHeight="1" x14ac:dyDescent="0.2">
      <c r="A29" s="31"/>
      <c r="B29" s="31"/>
      <c r="C29" s="22" t="s">
        <v>103</v>
      </c>
      <c r="D29" s="35">
        <f>'21.2'!J7*1000/GrafikDaten_21.1[[#This Row],[Nachrichtlich: Bevölkerung am 30.09.2025]]</f>
        <v>64.502761099813995</v>
      </c>
      <c r="E29" s="192">
        <v>207526</v>
      </c>
    </row>
    <row r="30" spans="1:5" ht="12" customHeight="1" x14ac:dyDescent="0.2">
      <c r="A30" s="31"/>
      <c r="B30" s="31"/>
      <c r="C30" s="40" t="s">
        <v>167</v>
      </c>
      <c r="D30" s="80">
        <f>'21.2'!B7*1000/GrafikDaten_21.1[[#This Row],[Nachrichtlich: Bevölkerung am 30.09.2025]]</f>
        <v>38.686290017800204</v>
      </c>
      <c r="E30" s="195">
        <v>1569083</v>
      </c>
    </row>
    <row r="31" spans="1:5" ht="12" customHeight="1" x14ac:dyDescent="0.2">
      <c r="A31" s="31"/>
      <c r="B31" s="31"/>
      <c r="D31" s="102"/>
      <c r="E31" s="118"/>
    </row>
    <row r="32" spans="1:5" ht="12" customHeight="1" x14ac:dyDescent="0.2">
      <c r="A32" s="31"/>
      <c r="B32" s="31"/>
      <c r="D32" s="118"/>
      <c r="E32" s="118"/>
    </row>
    <row r="33" spans="1:2" ht="12" customHeight="1" x14ac:dyDescent="0.2">
      <c r="A33" s="31"/>
      <c r="B33" s="31"/>
    </row>
    <row r="34" spans="1:2" ht="12" customHeight="1" x14ac:dyDescent="0.2">
      <c r="A34" s="31"/>
      <c r="B34" s="31"/>
    </row>
    <row r="35" spans="1:2" ht="12" customHeight="1" x14ac:dyDescent="0.2">
      <c r="A35" s="31"/>
      <c r="B35" s="31"/>
    </row>
    <row r="36" spans="1:2" ht="12" customHeight="1" x14ac:dyDescent="0.2">
      <c r="A36" s="31"/>
      <c r="B36" s="31"/>
    </row>
    <row r="37" spans="1:2" ht="12" customHeight="1" x14ac:dyDescent="0.2">
      <c r="A37" s="31"/>
      <c r="B37" s="31"/>
    </row>
    <row r="38" spans="1:2" ht="12" customHeight="1" x14ac:dyDescent="0.2">
      <c r="A38" s="31"/>
      <c r="B38" s="31"/>
    </row>
    <row r="39" spans="1:2" ht="12" customHeight="1" x14ac:dyDescent="0.2">
      <c r="A39" s="31"/>
      <c r="B39" s="31"/>
    </row>
    <row r="40" spans="1:2" ht="12" customHeight="1" x14ac:dyDescent="0.2">
      <c r="A40" s="31"/>
      <c r="B40" s="31"/>
    </row>
    <row r="41" spans="1:2" ht="12" customHeight="1" x14ac:dyDescent="0.2">
      <c r="A41" s="31"/>
      <c r="B41" s="31"/>
    </row>
    <row r="42" spans="1:2" ht="12" customHeight="1" x14ac:dyDescent="0.2">
      <c r="A42" s="31"/>
      <c r="B42" s="31"/>
    </row>
    <row r="43" spans="1:2" ht="12" customHeight="1" x14ac:dyDescent="0.2">
      <c r="A43" s="31"/>
      <c r="B43" s="31"/>
    </row>
    <row r="44" spans="1:2" ht="12" customHeight="1" x14ac:dyDescent="0.2">
      <c r="A44" s="31"/>
      <c r="B44" s="31"/>
    </row>
    <row r="45" spans="1:2" ht="12" customHeight="1" x14ac:dyDescent="0.2">
      <c r="A45" s="31"/>
      <c r="B45" s="31"/>
    </row>
    <row r="46" spans="1:2" ht="12" customHeight="1" x14ac:dyDescent="0.2">
      <c r="A46" s="31"/>
      <c r="B46" s="31"/>
    </row>
    <row r="47" spans="1:2" ht="12" customHeight="1" x14ac:dyDescent="0.2">
      <c r="A47" s="31"/>
      <c r="B47" s="31"/>
    </row>
    <row r="48" spans="1:2" ht="12" customHeight="1" x14ac:dyDescent="0.2">
      <c r="A48" s="31"/>
      <c r="B48" s="31"/>
    </row>
    <row r="49" spans="1:2" ht="12" customHeight="1" x14ac:dyDescent="0.2">
      <c r="A49" s="31"/>
      <c r="B49" s="31"/>
    </row>
    <row r="50" spans="1:2" ht="12" customHeight="1" x14ac:dyDescent="0.2">
      <c r="A50" s="31"/>
      <c r="B50" s="31"/>
    </row>
    <row r="51" spans="1:2" ht="12" customHeight="1" x14ac:dyDescent="0.2">
      <c r="A51" s="31"/>
      <c r="B51" s="31"/>
    </row>
    <row r="52" spans="1:2" ht="12" customHeight="1" x14ac:dyDescent="0.2">
      <c r="A52" s="31"/>
      <c r="B52" s="31"/>
    </row>
    <row r="53" spans="1:2" ht="12" customHeight="1" x14ac:dyDescent="0.2">
      <c r="A53" s="31"/>
      <c r="B53" s="31"/>
    </row>
    <row r="54" spans="1:2" ht="12" customHeight="1" x14ac:dyDescent="0.2">
      <c r="A54" s="31"/>
      <c r="B54" s="31"/>
    </row>
    <row r="55" spans="1:2" ht="12" customHeight="1" x14ac:dyDescent="0.2">
      <c r="A55" s="31"/>
      <c r="B55" s="31"/>
    </row>
    <row r="56" spans="1:2" ht="12" customHeight="1" x14ac:dyDescent="0.2">
      <c r="A56" s="31"/>
      <c r="B56" s="31"/>
    </row>
    <row r="57" spans="1:2" ht="12" customHeight="1" x14ac:dyDescent="0.2">
      <c r="A57" s="31"/>
      <c r="B57" s="31"/>
    </row>
    <row r="58" spans="1:2" ht="12" customHeight="1" x14ac:dyDescent="0.2">
      <c r="A58" s="31"/>
      <c r="B58" s="31"/>
    </row>
    <row r="59" spans="1:2" ht="12" customHeight="1" x14ac:dyDescent="0.2">
      <c r="A59" s="31"/>
      <c r="B59" s="31"/>
    </row>
    <row r="60" spans="1:2" ht="12" customHeight="1" x14ac:dyDescent="0.2">
      <c r="A60" s="31"/>
      <c r="B60" s="31"/>
    </row>
    <row r="61" spans="1:2" ht="12" customHeight="1" x14ac:dyDescent="0.2">
      <c r="A61" s="31"/>
      <c r="B61" s="31"/>
    </row>
    <row r="62" spans="1:2" ht="12" customHeight="1" x14ac:dyDescent="0.2">
      <c r="A62" s="31"/>
      <c r="B62" s="31"/>
    </row>
    <row r="63" spans="1:2" ht="12" customHeight="1" x14ac:dyDescent="0.2">
      <c r="A63" s="31"/>
      <c r="B63" s="31"/>
    </row>
    <row r="64" spans="1:2" ht="12" customHeight="1" x14ac:dyDescent="0.2">
      <c r="A64" s="31"/>
      <c r="B64" s="31"/>
    </row>
    <row r="65" spans="1:2" ht="12" customHeight="1" x14ac:dyDescent="0.2">
      <c r="A65" s="31"/>
      <c r="B65" s="31"/>
    </row>
    <row r="66" spans="1:2" ht="12" customHeight="1" x14ac:dyDescent="0.2">
      <c r="A66" s="31"/>
      <c r="B66" s="31"/>
    </row>
    <row r="67" spans="1:2" ht="12" customHeight="1" x14ac:dyDescent="0.2">
      <c r="A67" s="31"/>
      <c r="B67" s="31"/>
    </row>
    <row r="68" spans="1:2" ht="12" customHeight="1" x14ac:dyDescent="0.2">
      <c r="A68" s="31"/>
      <c r="B68" s="31"/>
    </row>
    <row r="69" spans="1:2" ht="12" customHeight="1" x14ac:dyDescent="0.2">
      <c r="A69" s="31"/>
      <c r="B69" s="31"/>
    </row>
    <row r="70" spans="1:2" ht="12" customHeight="1" x14ac:dyDescent="0.2">
      <c r="A70" s="31"/>
      <c r="B70" s="31"/>
    </row>
    <row r="71" spans="1:2" ht="12" customHeight="1" x14ac:dyDescent="0.2">
      <c r="A71" s="31"/>
      <c r="B71" s="31"/>
    </row>
    <row r="72" spans="1:2" ht="12" customHeight="1" x14ac:dyDescent="0.2">
      <c r="A72" s="31"/>
      <c r="B72" s="31"/>
    </row>
    <row r="73" spans="1:2" ht="12" customHeight="1" x14ac:dyDescent="0.2">
      <c r="A73" s="31"/>
      <c r="B73" s="31"/>
    </row>
    <row r="74" spans="1:2" ht="12" customHeight="1" x14ac:dyDescent="0.2">
      <c r="A74" s="31"/>
      <c r="B74" s="31"/>
    </row>
    <row r="75" spans="1:2" ht="12" customHeight="1" x14ac:dyDescent="0.2">
      <c r="A75" s="31"/>
      <c r="B75" s="31"/>
    </row>
    <row r="76" spans="1:2" ht="12" customHeight="1" x14ac:dyDescent="0.2">
      <c r="A76" s="31"/>
      <c r="B76" s="31"/>
    </row>
    <row r="77" spans="1:2" ht="12" customHeight="1" x14ac:dyDescent="0.2">
      <c r="A77" s="31"/>
      <c r="B77" s="31"/>
    </row>
    <row r="78" spans="1:2" ht="12" customHeight="1" x14ac:dyDescent="0.2">
      <c r="A78" s="31"/>
      <c r="B78" s="31"/>
    </row>
    <row r="79" spans="1:2" ht="12" customHeight="1" x14ac:dyDescent="0.2">
      <c r="A79" s="31"/>
      <c r="B79" s="31"/>
    </row>
    <row r="80" spans="1:2" ht="12" customHeight="1" x14ac:dyDescent="0.2">
      <c r="A80" s="31"/>
      <c r="B80" s="31"/>
    </row>
    <row r="81" spans="1:2" ht="12" customHeight="1" x14ac:dyDescent="0.2">
      <c r="A81" s="31"/>
      <c r="B81" s="31"/>
    </row>
    <row r="82" spans="1:2" ht="12" customHeight="1" x14ac:dyDescent="0.2">
      <c r="A82" s="31"/>
      <c r="B82" s="31"/>
    </row>
    <row r="83" spans="1:2" ht="12" customHeight="1" x14ac:dyDescent="0.2">
      <c r="A83" s="31"/>
      <c r="B83" s="31"/>
    </row>
    <row r="84" spans="1:2" ht="12" customHeight="1" x14ac:dyDescent="0.2">
      <c r="A84" s="31"/>
      <c r="B84" s="31"/>
    </row>
    <row r="85" spans="1:2" ht="12" customHeight="1" x14ac:dyDescent="0.2">
      <c r="A85" s="31"/>
      <c r="B85" s="31"/>
    </row>
    <row r="86" spans="1:2" ht="12" customHeight="1" x14ac:dyDescent="0.2">
      <c r="A86" s="31"/>
      <c r="B86" s="31"/>
    </row>
    <row r="87" spans="1:2" ht="12" customHeight="1" x14ac:dyDescent="0.2">
      <c r="A87" s="31"/>
      <c r="B87" s="31"/>
    </row>
    <row r="88" spans="1:2" ht="12" customHeight="1" x14ac:dyDescent="0.2">
      <c r="A88" s="31"/>
      <c r="B88" s="31"/>
    </row>
    <row r="89" spans="1:2" ht="12" customHeight="1" x14ac:dyDescent="0.2">
      <c r="A89" s="31"/>
      <c r="B89" s="31"/>
    </row>
    <row r="90" spans="1:2" ht="12" customHeight="1" x14ac:dyDescent="0.2">
      <c r="A90" s="31"/>
      <c r="B90" s="31"/>
    </row>
    <row r="91" spans="1:2" ht="12" customHeight="1" x14ac:dyDescent="0.2">
      <c r="A91" s="31"/>
      <c r="B91" s="31"/>
    </row>
    <row r="92" spans="1:2" ht="12" customHeight="1" x14ac:dyDescent="0.2">
      <c r="A92" s="31"/>
      <c r="B92" s="31"/>
    </row>
    <row r="93" spans="1:2" ht="12" customHeight="1" x14ac:dyDescent="0.2">
      <c r="A93" s="31"/>
      <c r="B93" s="31"/>
    </row>
    <row r="94" spans="1:2" ht="12" customHeight="1" x14ac:dyDescent="0.2">
      <c r="A94" s="31"/>
      <c r="B94" s="31"/>
    </row>
    <row r="95" spans="1:2" ht="12" customHeight="1" x14ac:dyDescent="0.2">
      <c r="A95" s="31"/>
      <c r="B95" s="31"/>
    </row>
    <row r="96" spans="1:2" ht="12" customHeight="1" x14ac:dyDescent="0.2">
      <c r="A96" s="31"/>
      <c r="B96" s="31"/>
    </row>
    <row r="97" spans="1:2" ht="12" customHeight="1" x14ac:dyDescent="0.2">
      <c r="A97" s="31"/>
      <c r="B97" s="31"/>
    </row>
    <row r="98" spans="1:2" ht="12" customHeight="1" x14ac:dyDescent="0.2">
      <c r="A98" s="31"/>
      <c r="B98" s="31"/>
    </row>
    <row r="99" spans="1:2" ht="12" customHeight="1" x14ac:dyDescent="0.2">
      <c r="A99" s="31"/>
      <c r="B99" s="31"/>
    </row>
    <row r="100" spans="1:2" ht="12" customHeight="1" x14ac:dyDescent="0.2">
      <c r="A100" s="31"/>
      <c r="B100" s="31"/>
    </row>
    <row r="101" spans="1:2" ht="12" customHeight="1" x14ac:dyDescent="0.2">
      <c r="A101" s="31"/>
      <c r="B101" s="31"/>
    </row>
    <row r="102" spans="1:2" ht="12" customHeight="1" x14ac:dyDescent="0.2">
      <c r="A102" s="31"/>
      <c r="B102" s="31"/>
    </row>
    <row r="103" spans="1:2" ht="12" customHeight="1" x14ac:dyDescent="0.2">
      <c r="A103" s="31"/>
      <c r="B103" s="31"/>
    </row>
    <row r="104" spans="1:2" ht="12" customHeight="1" x14ac:dyDescent="0.2">
      <c r="A104" s="31"/>
      <c r="B104" s="31"/>
    </row>
    <row r="105" spans="1:2" ht="12" customHeight="1" x14ac:dyDescent="0.2">
      <c r="A105" s="31"/>
      <c r="B105" s="31"/>
    </row>
    <row r="106" spans="1:2" ht="12" customHeight="1" x14ac:dyDescent="0.2">
      <c r="A106" s="31"/>
      <c r="B106" s="31"/>
    </row>
    <row r="107" spans="1:2" ht="12" customHeight="1" x14ac:dyDescent="0.2">
      <c r="A107" s="31"/>
      <c r="B107" s="31"/>
    </row>
    <row r="108" spans="1:2" ht="12" customHeight="1" x14ac:dyDescent="0.2">
      <c r="A108" s="31"/>
      <c r="B108" s="31"/>
    </row>
    <row r="109" spans="1:2" ht="12" customHeight="1" x14ac:dyDescent="0.2">
      <c r="A109" s="31"/>
      <c r="B109" s="31"/>
    </row>
    <row r="110" spans="1:2" ht="12" customHeight="1" x14ac:dyDescent="0.2">
      <c r="A110" s="31"/>
      <c r="B110" s="31"/>
    </row>
    <row r="111" spans="1:2" ht="12" customHeight="1" x14ac:dyDescent="0.2">
      <c r="A111" s="31"/>
      <c r="B111" s="31"/>
    </row>
    <row r="112" spans="1:2" ht="12" customHeight="1" x14ac:dyDescent="0.2">
      <c r="A112" s="31"/>
      <c r="B112" s="31"/>
    </row>
    <row r="113" spans="1:2" ht="12" customHeight="1" x14ac:dyDescent="0.2">
      <c r="A113" s="31"/>
      <c r="B113" s="31"/>
    </row>
    <row r="114" spans="1:2" ht="12" customHeight="1" x14ac:dyDescent="0.2">
      <c r="A114" s="5"/>
      <c r="B114" s="5"/>
    </row>
    <row r="115" spans="1:2" ht="12" customHeight="1" x14ac:dyDescent="0.2">
      <c r="A115" s="5"/>
      <c r="B115" s="5"/>
    </row>
    <row r="116" spans="1:2" ht="12" customHeight="1" x14ac:dyDescent="0.2">
      <c r="A116" s="5"/>
      <c r="B116" s="5"/>
    </row>
    <row r="117" spans="1:2" ht="12" customHeight="1" x14ac:dyDescent="0.2">
      <c r="A117" s="5"/>
      <c r="B117" s="5"/>
    </row>
    <row r="118" spans="1:2" ht="12" customHeight="1" x14ac:dyDescent="0.2">
      <c r="A118" s="5"/>
      <c r="B118" s="5"/>
    </row>
    <row r="119" spans="1:2" ht="12" customHeight="1" x14ac:dyDescent="0.2">
      <c r="A119" s="5"/>
      <c r="B119" s="5"/>
    </row>
  </sheetData>
  <conditionalFormatting sqref="D22:D29">
    <cfRule type="top10" dxfId="107" priority="1" bottom="1" rank="1"/>
    <cfRule type="top10" dxfId="106" priority="2" rank="1"/>
  </conditionalFormatting>
  <hyperlinks>
    <hyperlink ref="A1" location="Inhalt!A1" display="Titelblatt des Kapitels 21 &quot;Verarbeitendes Gewerbe sowie Bergbau&quot;: Link zum Inhaltsverzeichnis" xr:uid="{00000000-0004-0000-0000-000000000000}"/>
    <hyperlink ref="A20" location="_GrafikDaten_21.1" display="            Grafik 21.1" xr:uid="{00000000-0004-0000-0000-000001000000}"/>
  </hyperlinks>
  <pageMargins left="0.59055118110236227" right="0.59055118110236227" top="0.59055118110236227" bottom="0.59055118110236227" header="0.39370078740157483" footer="0.39370078740157483"/>
  <pageSetup paperSize="9" firstPageNumber="511" orientation="portrait" useFirstPageNumber="1"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zoomScale="160" zoomScaleNormal="160" workbookViewId="0"/>
  </sheetViews>
  <sheetFormatPr baseColWidth="10" defaultColWidth="10.7109375" defaultRowHeight="12" customHeight="1" x14ac:dyDescent="0.2"/>
  <cols>
    <col min="1" max="1" width="8.7109375" style="9" customWidth="1"/>
    <col min="2" max="2" width="77.7109375" style="5" customWidth="1"/>
    <col min="3" max="3" width="4.7109375" style="5" customWidth="1"/>
    <col min="4" max="4" width="2.7109375" style="51" customWidth="1"/>
    <col min="5" max="9" width="8.7109375" style="5" customWidth="1"/>
    <col min="10" max="16384" width="10.7109375" style="5"/>
  </cols>
  <sheetData>
    <row r="1" spans="1:9" ht="12" customHeight="1" x14ac:dyDescent="0.2">
      <c r="A1" s="60" t="s">
        <v>132</v>
      </c>
      <c r="C1" s="60"/>
    </row>
    <row r="2" spans="1:9" s="4" customFormat="1" ht="30" customHeight="1" thickBot="1" x14ac:dyDescent="0.3">
      <c r="A2" s="55" t="s">
        <v>0</v>
      </c>
      <c r="B2" s="55"/>
      <c r="C2" s="56" t="s">
        <v>1</v>
      </c>
      <c r="D2" s="3"/>
      <c r="E2" s="3"/>
      <c r="F2" s="3"/>
      <c r="G2" s="3"/>
      <c r="H2" s="3"/>
      <c r="I2" s="3"/>
    </row>
    <row r="3" spans="1:9" s="44" customFormat="1" ht="20.100000000000001" customHeight="1" x14ac:dyDescent="0.2">
      <c r="A3" s="89" t="s">
        <v>2</v>
      </c>
      <c r="B3" s="90" t="s">
        <v>121</v>
      </c>
      <c r="C3" s="57">
        <f>D3+510</f>
        <v>513</v>
      </c>
      <c r="D3" s="6">
        <v>3</v>
      </c>
      <c r="E3" s="119"/>
      <c r="F3" s="119"/>
      <c r="G3" s="119"/>
      <c r="H3" s="119"/>
      <c r="I3" s="119"/>
    </row>
    <row r="4" spans="1:9" ht="12" customHeight="1" x14ac:dyDescent="0.2">
      <c r="A4" s="91"/>
      <c r="B4" s="87" t="s">
        <v>123</v>
      </c>
      <c r="C4" s="57">
        <f t="shared" ref="C4:C23" si="0">D4+510</f>
        <v>514</v>
      </c>
      <c r="D4" s="6">
        <v>4</v>
      </c>
    </row>
    <row r="5" spans="1:9" ht="20.100000000000001" customHeight="1" x14ac:dyDescent="0.2">
      <c r="A5" s="92" t="s">
        <v>124</v>
      </c>
      <c r="B5" s="93"/>
      <c r="C5" s="57"/>
      <c r="D5" s="6"/>
    </row>
    <row r="6" spans="1:9" ht="24" customHeight="1" x14ac:dyDescent="0.2">
      <c r="A6" s="78" t="s">
        <v>125</v>
      </c>
      <c r="B6" s="181" t="s">
        <v>278</v>
      </c>
      <c r="C6" s="57">
        <f t="shared" si="0"/>
        <v>515</v>
      </c>
      <c r="D6" s="6">
        <v>5</v>
      </c>
    </row>
    <row r="7" spans="1:9" ht="24" customHeight="1" x14ac:dyDescent="0.2">
      <c r="A7" s="78" t="s">
        <v>126</v>
      </c>
      <c r="B7" s="181" t="s">
        <v>279</v>
      </c>
      <c r="C7" s="57">
        <f t="shared" si="0"/>
        <v>516</v>
      </c>
      <c r="D7" s="6">
        <v>6</v>
      </c>
    </row>
    <row r="8" spans="1:9" ht="24" customHeight="1" x14ac:dyDescent="0.2">
      <c r="A8" s="78" t="s">
        <v>127</v>
      </c>
      <c r="B8" s="181" t="s">
        <v>280</v>
      </c>
      <c r="C8" s="57">
        <f t="shared" si="0"/>
        <v>517</v>
      </c>
      <c r="D8" s="6">
        <v>7</v>
      </c>
    </row>
    <row r="9" spans="1:9" ht="24" customHeight="1" x14ac:dyDescent="0.2">
      <c r="A9" s="78" t="s">
        <v>128</v>
      </c>
      <c r="B9" s="217" t="s">
        <v>8</v>
      </c>
      <c r="C9" s="57">
        <f t="shared" si="0"/>
        <v>518</v>
      </c>
      <c r="D9" s="6">
        <v>8</v>
      </c>
    </row>
    <row r="10" spans="1:9" ht="24" customHeight="1" x14ac:dyDescent="0.2">
      <c r="A10" s="78" t="s">
        <v>129</v>
      </c>
      <c r="B10" s="181" t="s">
        <v>245</v>
      </c>
      <c r="C10" s="57">
        <f t="shared" si="0"/>
        <v>519</v>
      </c>
      <c r="D10" s="6">
        <v>9</v>
      </c>
    </row>
    <row r="11" spans="1:9" ht="20.100000000000001" customHeight="1" x14ac:dyDescent="0.2">
      <c r="A11" s="94" t="s">
        <v>122</v>
      </c>
      <c r="B11" s="129"/>
      <c r="C11" s="57"/>
      <c r="D11" s="7"/>
    </row>
    <row r="12" spans="1:9" ht="12" customHeight="1" x14ac:dyDescent="0.2">
      <c r="A12" s="95" t="s">
        <v>3</v>
      </c>
      <c r="B12" s="199" t="s">
        <v>275</v>
      </c>
      <c r="C12" s="57">
        <f t="shared" si="0"/>
        <v>511</v>
      </c>
      <c r="D12" s="7">
        <v>1</v>
      </c>
    </row>
    <row r="13" spans="1:9" ht="12" customHeight="1" x14ac:dyDescent="0.2">
      <c r="A13" s="95" t="s">
        <v>4</v>
      </c>
      <c r="B13" s="87" t="s">
        <v>273</v>
      </c>
      <c r="C13" s="57">
        <f t="shared" si="0"/>
        <v>513</v>
      </c>
      <c r="D13" s="7">
        <v>3</v>
      </c>
    </row>
    <row r="14" spans="1:9" ht="12" customHeight="1" x14ac:dyDescent="0.2">
      <c r="A14" s="95" t="s">
        <v>5</v>
      </c>
      <c r="B14" s="87" t="s">
        <v>274</v>
      </c>
      <c r="C14" s="57">
        <f t="shared" si="0"/>
        <v>513</v>
      </c>
      <c r="D14" s="7">
        <v>3</v>
      </c>
    </row>
    <row r="15" spans="1:9" ht="12" customHeight="1" x14ac:dyDescent="0.2">
      <c r="A15" s="95" t="s">
        <v>6</v>
      </c>
      <c r="B15" s="87" t="s">
        <v>275</v>
      </c>
      <c r="C15" s="57">
        <f t="shared" si="0"/>
        <v>516</v>
      </c>
      <c r="D15" s="7">
        <v>6</v>
      </c>
    </row>
    <row r="16" spans="1:9" ht="12" customHeight="1" x14ac:dyDescent="0.2">
      <c r="A16" s="150" t="s">
        <v>7</v>
      </c>
      <c r="B16" s="143" t="s">
        <v>274</v>
      </c>
      <c r="C16" s="57">
        <f t="shared" si="0"/>
        <v>516</v>
      </c>
      <c r="D16" s="7">
        <v>6</v>
      </c>
    </row>
    <row r="17" spans="1:4" ht="12" customHeight="1" x14ac:dyDescent="0.2">
      <c r="A17" s="150" t="s">
        <v>253</v>
      </c>
      <c r="B17" s="143" t="s">
        <v>276</v>
      </c>
      <c r="C17" s="57">
        <f t="shared" si="0"/>
        <v>517</v>
      </c>
      <c r="D17" s="7">
        <v>7</v>
      </c>
    </row>
    <row r="18" spans="1:4" ht="12" customHeight="1" x14ac:dyDescent="0.2">
      <c r="A18" s="150" t="s">
        <v>254</v>
      </c>
      <c r="B18" s="143" t="s">
        <v>255</v>
      </c>
      <c r="C18" s="57">
        <f t="shared" si="0"/>
        <v>519</v>
      </c>
      <c r="D18" s="7">
        <v>9</v>
      </c>
    </row>
    <row r="19" spans="1:4" ht="12" customHeight="1" x14ac:dyDescent="0.2">
      <c r="A19" s="150" t="s">
        <v>322</v>
      </c>
      <c r="B19" s="143" t="s">
        <v>277</v>
      </c>
      <c r="C19" s="57">
        <f t="shared" si="0"/>
        <v>519</v>
      </c>
      <c r="D19" s="7">
        <v>9</v>
      </c>
    </row>
    <row r="20" spans="1:4" ht="20.100000000000001" customHeight="1" x14ac:dyDescent="0.2">
      <c r="A20" s="88" t="s">
        <v>9</v>
      </c>
      <c r="B20" s="88"/>
      <c r="C20" s="57"/>
      <c r="D20" s="7"/>
    </row>
    <row r="21" spans="1:4" ht="12" customHeight="1" x14ac:dyDescent="0.2">
      <c r="A21" s="96" t="s">
        <v>131</v>
      </c>
      <c r="B21" s="77"/>
      <c r="C21" s="57">
        <f t="shared" si="0"/>
        <v>520</v>
      </c>
      <c r="D21" s="7">
        <v>10</v>
      </c>
    </row>
    <row r="22" spans="1:4" ht="12" customHeight="1" x14ac:dyDescent="0.2">
      <c r="A22" s="87" t="s">
        <v>130</v>
      </c>
      <c r="B22" s="68"/>
      <c r="C22" s="57">
        <f t="shared" si="0"/>
        <v>521</v>
      </c>
      <c r="D22" s="7">
        <v>11</v>
      </c>
    </row>
    <row r="23" spans="1:4" ht="12" customHeight="1" x14ac:dyDescent="0.2">
      <c r="A23" s="96" t="s">
        <v>10</v>
      </c>
      <c r="B23" s="77"/>
      <c r="C23" s="57">
        <f t="shared" si="0"/>
        <v>522</v>
      </c>
      <c r="D23" s="7">
        <v>12</v>
      </c>
    </row>
    <row r="24" spans="1:4" ht="12" customHeight="1" x14ac:dyDescent="0.2">
      <c r="B24" s="10"/>
    </row>
  </sheetData>
  <hyperlinks>
    <hyperlink ref="A6:B6" location="_Tabelle_21.1" display="_Tabelle_21.1" xr:uid="{00000000-0004-0000-0100-000000000000}"/>
    <hyperlink ref="A7:B7" location="_Tabelle_21.2" display="_Tabelle_21.2" xr:uid="{00000000-0004-0000-0100-000001000000}"/>
    <hyperlink ref="B3" location="'Überblick in Grafiken'!A1" display="Überblick in Grafiken" xr:uid="{00000000-0004-0000-0100-000002000000}"/>
    <hyperlink ref="B4" location="'Überblick in Worten'!A1" display="Überblick in Worten" xr:uid="{00000000-0004-0000-0100-000003000000}"/>
    <hyperlink ref="A13:B13" location="_GrafikDaten_21.2" display="  21.2" xr:uid="{00000000-0004-0000-0100-000004000000}"/>
    <hyperlink ref="A14:B14" location="_GrafikDaten_21.3" display="  21.3" xr:uid="{00000000-0004-0000-0100-000005000000}"/>
    <hyperlink ref="A15:B15" location="_GrafikDaten_21.4" display="  21.4" xr:uid="{00000000-0004-0000-0100-000006000000}"/>
    <hyperlink ref="A17:B17" location="_GrafikDaten_21.6" display="  21.6" xr:uid="{00000000-0004-0000-0100-000007000000}"/>
    <hyperlink ref="A21" location="Methodik!A1" display="  Methodik" xr:uid="{00000000-0004-0000-0100-000008000000}"/>
    <hyperlink ref="A22" location="Glossar!A1" display="  Glossar" xr:uid="{00000000-0004-0000-0100-000009000000}"/>
    <hyperlink ref="A23" location="'Mehr zum Thema'!A1" display="  Mehr zum Thema" xr:uid="{00000000-0004-0000-0100-00000A000000}"/>
    <hyperlink ref="A8:B8" location="_Tabelle_21.3" display="_Tabelle_21.3" xr:uid="{00000000-0004-0000-0100-00000B000000}"/>
    <hyperlink ref="B13" location="_GrafikDaten_21.2" display="  21.2" xr:uid="{00000000-0004-0000-0100-00000C000000}"/>
    <hyperlink ref="B14" location="_GrafikDaten_21.3" display="  21.3" xr:uid="{00000000-0004-0000-0100-00000D000000}"/>
    <hyperlink ref="B15" location="_GrafikDaten_21.4" display="  21.4" xr:uid="{00000000-0004-0000-0100-00000E000000}"/>
    <hyperlink ref="B17" location="_GrafikDaten_21.5" display="  21.5" xr:uid="{00000000-0004-0000-0100-00000F000000}"/>
    <hyperlink ref="B10" location="_Tabelle_21.6" display="_Tabelle_21.6" xr:uid="{00000000-0004-0000-0100-000011000000}"/>
    <hyperlink ref="B12" location="_GrafikDaten_21.1" display="  21.1" xr:uid="{00000000-0004-0000-0100-000012000000}"/>
    <hyperlink ref="A12:B12" location="_GrafikDaten_21.1" display="  21.1" xr:uid="{00000000-0004-0000-0100-000013000000}"/>
    <hyperlink ref="A18:B18" location="_GrafikDaten_21.7" display="  21.7" xr:uid="{00000000-0004-0000-0100-000014000000}"/>
    <hyperlink ref="A19:B19" location="_GrafikDaten_21.8" display="  21.8" xr:uid="{00000000-0004-0000-0100-000015000000}"/>
    <hyperlink ref="A16:B16" location="_GrafikDaten_21.5" display="  21.5" xr:uid="{3AFA7C92-E4E9-419C-BB01-A653CAC0F83F}"/>
    <hyperlink ref="B16" location="_GrafikDaten_21.3" display="  21.3" xr:uid="{5731A72D-45D9-405A-94E5-39D26740C6A5}"/>
    <hyperlink ref="A9:B9" location="_Tabelle_21.4" display="_Tabelle_21.4" xr:uid="{04D48132-0449-4774-8014-6509D1546683}"/>
    <hyperlink ref="A10:B10" location="_Tabelle_21.5" display="_Tabelle_21.5" xr:uid="{14A1FE65-BE3D-40EB-ADC0-4424F83DA25F}"/>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8"/>
  <sheetViews>
    <sheetView zoomScale="160" zoomScaleNormal="160" workbookViewId="0"/>
  </sheetViews>
  <sheetFormatPr baseColWidth="10" defaultRowHeight="11.45" customHeight="1" x14ac:dyDescent="0.2"/>
  <cols>
    <col min="1" max="1" width="91.7109375" style="14" customWidth="1"/>
    <col min="2" max="2" width="2.7109375" style="14" customWidth="1"/>
    <col min="3" max="3" width="20.42578125" style="31" customWidth="1"/>
    <col min="4" max="4" width="19.42578125" style="31" customWidth="1"/>
    <col min="5" max="5" width="16.42578125" style="31" customWidth="1"/>
    <col min="6" max="13" width="11.42578125" style="31"/>
    <col min="14" max="16384" width="11.42578125" style="14"/>
  </cols>
  <sheetData>
    <row r="1" spans="1:13" s="5" customFormat="1" ht="12" customHeight="1" x14ac:dyDescent="0.2">
      <c r="A1" s="73" t="s">
        <v>133</v>
      </c>
      <c r="C1" s="31"/>
      <c r="D1" s="31"/>
      <c r="E1" s="31"/>
      <c r="F1" s="31"/>
      <c r="G1" s="31"/>
      <c r="H1" s="31"/>
      <c r="I1" s="31"/>
      <c r="J1" s="31"/>
      <c r="K1" s="31"/>
      <c r="L1" s="31"/>
      <c r="M1" s="31"/>
    </row>
    <row r="2" spans="1:13" s="11" customFormat="1" ht="30" customHeight="1" thickBot="1" x14ac:dyDescent="0.3">
      <c r="A2" s="55" t="s">
        <v>121</v>
      </c>
      <c r="C2" s="200"/>
      <c r="D2" s="72"/>
      <c r="E2" s="72"/>
      <c r="F2" s="72"/>
      <c r="G2" s="72"/>
      <c r="H2" s="72"/>
      <c r="I2" s="72"/>
      <c r="J2" s="72"/>
      <c r="K2" s="72"/>
      <c r="L2" s="72"/>
      <c r="M2" s="72"/>
    </row>
    <row r="3" spans="1:13" s="5" customFormat="1" ht="20.100000000000001" customHeight="1" x14ac:dyDescent="0.2">
      <c r="A3" s="62" t="s">
        <v>134</v>
      </c>
      <c r="C3" s="22" t="s">
        <v>259</v>
      </c>
      <c r="D3" s="22"/>
      <c r="E3" s="31"/>
      <c r="F3" s="31"/>
      <c r="G3" s="31"/>
      <c r="H3" s="31"/>
      <c r="I3" s="31"/>
      <c r="J3" s="31"/>
      <c r="K3" s="31"/>
      <c r="L3" s="31"/>
      <c r="M3" s="31"/>
    </row>
    <row r="4" spans="1:13" s="5" customFormat="1" ht="11.45" customHeight="1" x14ac:dyDescent="0.2">
      <c r="A4" s="12"/>
      <c r="C4" s="85" t="s">
        <v>88</v>
      </c>
      <c r="D4" s="85" t="s">
        <v>268</v>
      </c>
      <c r="E4" s="31"/>
      <c r="F4" s="31"/>
      <c r="G4" s="31"/>
      <c r="H4" s="31"/>
      <c r="I4" s="31"/>
      <c r="J4" s="31"/>
      <c r="K4" s="31"/>
      <c r="L4" s="31"/>
      <c r="M4" s="31"/>
    </row>
    <row r="5" spans="1:13" s="5" customFormat="1" ht="11.45" customHeight="1" x14ac:dyDescent="0.2">
      <c r="A5" s="13"/>
      <c r="C5" s="22" t="s">
        <v>136</v>
      </c>
      <c r="D5" s="35">
        <f>('21.4'!J10+'21.4'!J11)*100/'21.4'!J6</f>
        <v>34.940086730543108</v>
      </c>
      <c r="E5" s="31"/>
      <c r="F5" s="31"/>
      <c r="G5" s="31"/>
      <c r="H5" s="31"/>
      <c r="I5" s="31"/>
      <c r="J5" s="31"/>
      <c r="K5" s="31"/>
      <c r="L5" s="31"/>
      <c r="M5" s="31"/>
    </row>
    <row r="6" spans="1:13" s="5" customFormat="1" ht="11.45" customHeight="1" x14ac:dyDescent="0.2">
      <c r="C6" s="22" t="s">
        <v>137</v>
      </c>
      <c r="D6" s="35">
        <f>'21.4'!J28*100/'21.4'!J6</f>
        <v>11.252595342054642</v>
      </c>
      <c r="E6" s="31"/>
      <c r="F6" s="31"/>
      <c r="G6" s="31"/>
      <c r="H6" s="31"/>
      <c r="I6" s="31"/>
      <c r="J6" s="31"/>
      <c r="K6" s="31"/>
      <c r="L6" s="31"/>
      <c r="M6" s="31"/>
    </row>
    <row r="7" spans="1:13" s="5" customFormat="1" ht="11.45" customHeight="1" x14ac:dyDescent="0.2">
      <c r="C7" s="22" t="s">
        <v>138</v>
      </c>
      <c r="D7" s="35">
        <f>'21.4'!J29*100/'21.4'!J6</f>
        <v>5.8065565632486535</v>
      </c>
      <c r="E7" s="31"/>
      <c r="F7" s="31"/>
      <c r="G7" s="31"/>
      <c r="H7" s="31"/>
      <c r="I7" s="31"/>
      <c r="J7" s="31"/>
      <c r="K7" s="31"/>
      <c r="L7" s="31"/>
      <c r="M7" s="31"/>
    </row>
    <row r="8" spans="1:13" s="5" customFormat="1" ht="11.45" customHeight="1" x14ac:dyDescent="0.2">
      <c r="C8" s="22" t="s">
        <v>242</v>
      </c>
      <c r="D8" s="35">
        <f>('21.4'!J16+'21.4'!J31)*100/'21.4'!J6</f>
        <v>6.8510545554347893</v>
      </c>
      <c r="E8" s="31"/>
      <c r="F8" s="31"/>
      <c r="G8" s="31"/>
      <c r="H8" s="31"/>
      <c r="I8" s="31"/>
      <c r="J8" s="31"/>
      <c r="K8" s="31"/>
      <c r="L8" s="31"/>
      <c r="M8" s="31"/>
    </row>
    <row r="9" spans="1:13" s="5" customFormat="1" ht="11.45" customHeight="1" x14ac:dyDescent="0.2">
      <c r="C9" s="22" t="s">
        <v>139</v>
      </c>
      <c r="D9" s="35">
        <f>('21.4'!J20+'21.4'!J21+'21.4'!J22)*100/'21.4'!J6</f>
        <v>9.0718564593886519</v>
      </c>
      <c r="E9" s="31"/>
      <c r="F9" s="31"/>
      <c r="G9" s="31"/>
      <c r="H9" s="31"/>
      <c r="I9" s="31"/>
      <c r="J9" s="31"/>
      <c r="K9" s="31"/>
      <c r="L9" s="31"/>
      <c r="M9" s="31"/>
    </row>
    <row r="10" spans="1:13" s="5" customFormat="1" ht="11.45" customHeight="1" x14ac:dyDescent="0.2">
      <c r="C10" s="22" t="s">
        <v>140</v>
      </c>
      <c r="D10" s="35">
        <f>('21.4'!J24+'21.4'!J25)*100/'21.4'!J6</f>
        <v>8.843082835592341</v>
      </c>
      <c r="E10" s="31"/>
      <c r="F10" s="31"/>
      <c r="G10" s="31"/>
      <c r="H10" s="31"/>
      <c r="I10" s="31"/>
      <c r="J10" s="31"/>
      <c r="K10" s="31"/>
      <c r="L10" s="31"/>
      <c r="M10" s="31"/>
    </row>
    <row r="11" spans="1:13" s="5" customFormat="1" ht="11.45" customHeight="1" x14ac:dyDescent="0.2">
      <c r="C11" s="22" t="s">
        <v>141</v>
      </c>
      <c r="D11" s="35">
        <f>'21.4'!J30*100/'21.4'!J6</f>
        <v>3.217659053498616</v>
      </c>
      <c r="E11" s="31"/>
      <c r="F11" s="31"/>
      <c r="G11" s="31"/>
      <c r="H11" s="31"/>
      <c r="I11" s="31"/>
      <c r="J11" s="31"/>
      <c r="K11" s="31"/>
      <c r="L11" s="31"/>
      <c r="M11" s="31"/>
    </row>
    <row r="12" spans="1:13" s="5" customFormat="1" ht="11.45" customHeight="1" x14ac:dyDescent="0.2">
      <c r="C12" s="22" t="s">
        <v>142</v>
      </c>
      <c r="D12" s="35">
        <f>('21.4'!J26+'21.4'!J27)*100/'21.4'!J6</f>
        <v>4.8443214727974429</v>
      </c>
      <c r="E12" s="31"/>
      <c r="F12" s="31"/>
      <c r="G12" s="31"/>
      <c r="H12" s="31"/>
      <c r="I12" s="31"/>
      <c r="J12" s="31"/>
      <c r="K12" s="31"/>
      <c r="L12" s="31"/>
      <c r="M12" s="31"/>
    </row>
    <row r="13" spans="1:13" s="5" customFormat="1" ht="11.45" customHeight="1" x14ac:dyDescent="0.2">
      <c r="C13" s="22" t="s">
        <v>120</v>
      </c>
      <c r="D13" s="35">
        <f>100-(D5+D6+D7+D8+D9+D10+D11+D12)</f>
        <v>15.172786987441739</v>
      </c>
      <c r="E13" s="31"/>
      <c r="F13" s="31"/>
      <c r="G13" s="31"/>
      <c r="H13" s="31"/>
      <c r="I13" s="31"/>
      <c r="J13" s="31"/>
      <c r="K13" s="31"/>
      <c r="L13" s="31"/>
      <c r="M13" s="31"/>
    </row>
    <row r="14" spans="1:13" s="5" customFormat="1" ht="11.45" customHeight="1" x14ac:dyDescent="0.2">
      <c r="C14" s="31"/>
      <c r="D14" s="35"/>
      <c r="E14" s="31"/>
      <c r="F14" s="31"/>
      <c r="G14" s="31"/>
      <c r="H14" s="31"/>
      <c r="I14" s="31"/>
      <c r="J14" s="31"/>
      <c r="K14" s="31"/>
      <c r="L14" s="31"/>
      <c r="M14" s="31"/>
    </row>
    <row r="15" spans="1:13" s="5" customFormat="1" ht="11.45" customHeight="1" x14ac:dyDescent="0.2">
      <c r="C15" s="31"/>
      <c r="D15" s="102"/>
      <c r="E15" s="139"/>
      <c r="F15" s="31"/>
      <c r="G15" s="31"/>
      <c r="H15" s="31"/>
      <c r="I15" s="31"/>
      <c r="J15" s="31"/>
      <c r="K15" s="31"/>
      <c r="L15" s="31"/>
      <c r="M15" s="31"/>
    </row>
    <row r="16" spans="1:13" s="5" customFormat="1" ht="11.45" customHeight="1" x14ac:dyDescent="0.2">
      <c r="C16" s="31"/>
      <c r="D16" s="142"/>
      <c r="E16" s="102"/>
      <c r="F16" s="31"/>
      <c r="G16" s="31"/>
      <c r="H16" s="31"/>
      <c r="I16" s="31"/>
      <c r="J16" s="31"/>
      <c r="K16" s="31"/>
      <c r="L16" s="31"/>
      <c r="M16" s="31"/>
    </row>
    <row r="17" spans="1:13" s="5" customFormat="1" ht="11.45" customHeight="1" x14ac:dyDescent="0.2">
      <c r="A17" s="13"/>
      <c r="C17" s="31"/>
      <c r="D17" s="34"/>
      <c r="E17" s="31"/>
      <c r="F17" s="31"/>
      <c r="G17" s="31"/>
      <c r="H17" s="31"/>
      <c r="I17" s="31"/>
      <c r="J17" s="31"/>
      <c r="K17" s="31"/>
      <c r="L17" s="31"/>
      <c r="M17" s="31"/>
    </row>
    <row r="18" spans="1:13" s="5" customFormat="1" ht="11.45" customHeight="1" x14ac:dyDescent="0.2">
      <c r="C18" s="31"/>
      <c r="D18" s="34"/>
      <c r="E18" s="31"/>
      <c r="F18" s="31"/>
      <c r="G18" s="31"/>
      <c r="H18" s="31"/>
      <c r="I18" s="31"/>
      <c r="J18" s="31"/>
      <c r="K18" s="31"/>
      <c r="L18" s="31"/>
      <c r="M18" s="31"/>
    </row>
    <row r="19" spans="1:13" s="5" customFormat="1" ht="11.45" customHeight="1" x14ac:dyDescent="0.2">
      <c r="C19" s="31"/>
      <c r="D19" s="34"/>
      <c r="E19" s="31"/>
      <c r="F19" s="31"/>
      <c r="G19" s="31"/>
      <c r="H19" s="31"/>
      <c r="I19" s="31"/>
      <c r="J19" s="31"/>
      <c r="K19" s="31"/>
      <c r="L19" s="31"/>
      <c r="M19" s="31"/>
    </row>
    <row r="20" spans="1:13" s="5" customFormat="1" ht="11.45" customHeight="1" x14ac:dyDescent="0.2">
      <c r="C20" s="31"/>
      <c r="D20" s="34"/>
      <c r="E20" s="31"/>
      <c r="F20" s="31"/>
      <c r="G20" s="31"/>
      <c r="H20" s="31"/>
      <c r="I20" s="31"/>
      <c r="J20" s="31"/>
      <c r="K20" s="31"/>
      <c r="L20" s="31"/>
      <c r="M20" s="31"/>
    </row>
    <row r="21" spans="1:13" s="5" customFormat="1" ht="11.45" customHeight="1" x14ac:dyDescent="0.2">
      <c r="C21" s="31"/>
      <c r="D21" s="34"/>
      <c r="E21" s="31"/>
      <c r="F21" s="31"/>
      <c r="G21" s="31"/>
      <c r="H21" s="31"/>
      <c r="I21" s="31"/>
      <c r="J21" s="31"/>
      <c r="K21" s="31"/>
      <c r="L21" s="31"/>
      <c r="M21" s="31"/>
    </row>
    <row r="22" spans="1:13" s="5" customFormat="1" ht="11.45" customHeight="1" x14ac:dyDescent="0.2">
      <c r="C22" s="31"/>
      <c r="D22" s="34"/>
      <c r="E22" s="31"/>
      <c r="F22" s="31"/>
      <c r="G22" s="31"/>
      <c r="H22" s="31"/>
      <c r="I22" s="31"/>
      <c r="J22" s="31"/>
      <c r="K22" s="31"/>
      <c r="L22" s="31"/>
      <c r="M22" s="31"/>
    </row>
    <row r="23" spans="1:13" s="5" customFormat="1" ht="11.45" customHeight="1" x14ac:dyDescent="0.2">
      <c r="C23" s="31"/>
      <c r="D23" s="34"/>
      <c r="E23" s="31"/>
      <c r="F23" s="31"/>
      <c r="G23" s="31"/>
      <c r="H23" s="31"/>
      <c r="I23" s="31"/>
      <c r="J23" s="31"/>
      <c r="K23" s="31"/>
      <c r="L23" s="31"/>
      <c r="M23" s="31"/>
    </row>
    <row r="24" spans="1:13" s="5" customFormat="1" ht="11.45" customHeight="1" x14ac:dyDescent="0.2">
      <c r="C24" s="31"/>
      <c r="D24" s="34"/>
      <c r="E24" s="31"/>
      <c r="F24" s="31"/>
      <c r="G24" s="31"/>
      <c r="H24" s="31"/>
      <c r="I24" s="31"/>
      <c r="J24" s="31"/>
      <c r="K24" s="31"/>
      <c r="L24" s="31"/>
      <c r="M24" s="31"/>
    </row>
    <row r="25" spans="1:13" s="5" customFormat="1" ht="11.45" customHeight="1" x14ac:dyDescent="0.2">
      <c r="C25" s="31"/>
      <c r="D25" s="34"/>
      <c r="E25" s="31"/>
      <c r="F25" s="31"/>
      <c r="G25" s="31"/>
      <c r="H25" s="31"/>
      <c r="I25" s="31"/>
      <c r="J25" s="31"/>
      <c r="K25" s="31"/>
      <c r="L25" s="31"/>
      <c r="M25" s="31"/>
    </row>
    <row r="26" spans="1:13" s="5" customFormat="1" ht="11.45" customHeight="1" x14ac:dyDescent="0.2">
      <c r="C26" s="31"/>
      <c r="D26" s="34"/>
      <c r="E26" s="31"/>
      <c r="F26" s="31"/>
      <c r="G26" s="31"/>
      <c r="H26" s="31"/>
      <c r="I26" s="31"/>
      <c r="J26" s="31"/>
      <c r="K26" s="31"/>
      <c r="L26" s="31"/>
      <c r="M26" s="31"/>
    </row>
    <row r="27" spans="1:13" s="5" customFormat="1" ht="11.45" customHeight="1" x14ac:dyDescent="0.2">
      <c r="C27" s="31"/>
      <c r="D27" s="34"/>
      <c r="E27" s="31"/>
      <c r="F27" s="31"/>
      <c r="G27" s="31"/>
      <c r="H27" s="31"/>
      <c r="I27" s="31"/>
      <c r="J27" s="31"/>
      <c r="K27" s="31"/>
      <c r="L27" s="31"/>
      <c r="M27" s="31"/>
    </row>
    <row r="28" spans="1:13" s="5" customFormat="1" ht="11.45" customHeight="1" x14ac:dyDescent="0.2">
      <c r="C28" s="31"/>
      <c r="D28" s="34"/>
      <c r="E28" s="31"/>
      <c r="F28" s="31"/>
      <c r="G28" s="31"/>
      <c r="H28" s="31"/>
      <c r="I28" s="31"/>
      <c r="J28" s="31"/>
      <c r="K28" s="31"/>
      <c r="L28" s="31"/>
      <c r="M28" s="31"/>
    </row>
    <row r="29" spans="1:13" s="5" customFormat="1" ht="11.45" customHeight="1" x14ac:dyDescent="0.2">
      <c r="C29" s="31"/>
      <c r="D29" s="34"/>
      <c r="E29" s="31"/>
      <c r="F29" s="31"/>
      <c r="G29" s="31"/>
      <c r="H29" s="31"/>
      <c r="I29" s="31"/>
      <c r="J29" s="31"/>
      <c r="K29" s="31"/>
      <c r="L29" s="31"/>
      <c r="M29" s="31"/>
    </row>
    <row r="30" spans="1:13" s="5" customFormat="1" ht="11.45" customHeight="1" x14ac:dyDescent="0.2">
      <c r="C30" s="31"/>
      <c r="D30" s="31"/>
      <c r="E30" s="31"/>
      <c r="F30" s="31"/>
      <c r="G30" s="31"/>
      <c r="H30" s="31"/>
      <c r="I30" s="31"/>
      <c r="J30" s="31"/>
      <c r="K30" s="31"/>
      <c r="L30" s="31"/>
      <c r="M30" s="31"/>
    </row>
    <row r="31" spans="1:13" s="5" customFormat="1" ht="11.45" customHeight="1" x14ac:dyDescent="0.2">
      <c r="A31" s="63" t="s">
        <v>135</v>
      </c>
      <c r="C31" s="22" t="s">
        <v>260</v>
      </c>
      <c r="D31" s="22"/>
      <c r="E31" s="22"/>
      <c r="F31" s="31"/>
      <c r="G31" s="31"/>
      <c r="H31" s="31"/>
      <c r="I31" s="31"/>
      <c r="J31" s="31"/>
      <c r="K31" s="31"/>
      <c r="L31" s="31"/>
      <c r="M31" s="31"/>
    </row>
    <row r="32" spans="1:13" s="5" customFormat="1" ht="11.45" customHeight="1" x14ac:dyDescent="0.2">
      <c r="C32" s="22" t="s">
        <v>160</v>
      </c>
      <c r="D32" s="22" t="s">
        <v>119</v>
      </c>
      <c r="E32" s="22" t="s">
        <v>258</v>
      </c>
      <c r="F32" s="31"/>
      <c r="G32" s="31"/>
      <c r="H32" s="31"/>
      <c r="I32" s="31"/>
      <c r="J32" s="31"/>
      <c r="K32" s="31"/>
      <c r="L32" s="31"/>
      <c r="M32" s="31"/>
    </row>
    <row r="33" spans="1:13" s="5" customFormat="1" ht="11.45" customHeight="1" x14ac:dyDescent="0.2">
      <c r="C33" s="22" t="s">
        <v>143</v>
      </c>
      <c r="D33" s="35">
        <f>'21.3'!$C$7*1000/GrafikDaten_21.3[[#This Row],[Nachrichtlich: Bevölkerung am 30.09.2025]]</f>
        <v>112.81678567597459</v>
      </c>
      <c r="E33" s="193">
        <v>11242538</v>
      </c>
      <c r="F33" s="31"/>
      <c r="G33" s="31"/>
      <c r="H33" s="31"/>
      <c r="I33" s="31"/>
      <c r="J33" s="31"/>
      <c r="K33" s="31"/>
      <c r="L33" s="31"/>
      <c r="M33" s="31"/>
    </row>
    <row r="34" spans="1:13" s="5" customFormat="1" ht="11.45" customHeight="1" x14ac:dyDescent="0.2">
      <c r="C34" s="22" t="s">
        <v>144</v>
      </c>
      <c r="D34" s="35">
        <f>'21.3'!$C$8*1000/GrafikDaten_21.3[[#This Row],[Nachrichtlich: Bevölkerung am 30.09.2025]]</f>
        <v>98.068047321207089</v>
      </c>
      <c r="E34" s="193">
        <v>13254776</v>
      </c>
      <c r="F34" s="31"/>
      <c r="G34" s="31"/>
      <c r="H34" s="31"/>
      <c r="I34" s="31"/>
      <c r="J34" s="31"/>
      <c r="K34" s="31"/>
      <c r="L34" s="31"/>
      <c r="M34" s="31"/>
    </row>
    <row r="35" spans="1:13" s="5" customFormat="1" ht="11.45" customHeight="1" x14ac:dyDescent="0.2">
      <c r="C35" s="22" t="s">
        <v>158</v>
      </c>
      <c r="D35" s="35">
        <f>'21.3'!$C$9*1000/GrafikDaten_21.3[[#This Row],[Nachrichtlich: Bevölkerung am 30.09.2025]]</f>
        <v>23.295382593891009</v>
      </c>
      <c r="E35" s="193">
        <v>3695668</v>
      </c>
      <c r="F35" s="31"/>
      <c r="G35" s="31"/>
      <c r="H35" s="31"/>
      <c r="I35" s="31"/>
      <c r="J35" s="31"/>
      <c r="K35" s="31"/>
      <c r="L35" s="31"/>
      <c r="M35" s="31"/>
    </row>
    <row r="36" spans="1:13" s="5" customFormat="1" ht="11.45" customHeight="1" x14ac:dyDescent="0.2">
      <c r="C36" s="22" t="s">
        <v>157</v>
      </c>
      <c r="D36" s="35">
        <f>'21.3'!$C$10*1000/GrafikDaten_21.3[[#This Row],[Nachrichtlich: Bevölkerung am 30.09.2025]]</f>
        <v>39.405895766212261</v>
      </c>
      <c r="E36" s="193">
        <v>2553222</v>
      </c>
      <c r="F36" s="31"/>
      <c r="G36" s="31"/>
      <c r="H36" s="31"/>
      <c r="I36" s="31"/>
      <c r="J36" s="31"/>
      <c r="K36" s="31"/>
      <c r="L36" s="31"/>
      <c r="M36" s="31"/>
    </row>
    <row r="37" spans="1:13" s="5" customFormat="1" ht="11.45" customHeight="1" x14ac:dyDescent="0.2">
      <c r="C37" s="22" t="s">
        <v>147</v>
      </c>
      <c r="D37" s="35">
        <f>'21.3'!$C$11*1000/GrafikDaten_21.3[[#This Row],[Nachrichtlich: Bevölkerung am 30.09.2025]]</f>
        <v>67.11935933837951</v>
      </c>
      <c r="E37" s="193">
        <v>706145</v>
      </c>
      <c r="F37" s="31"/>
      <c r="G37" s="31"/>
      <c r="H37" s="31"/>
      <c r="I37" s="31"/>
      <c r="J37" s="31"/>
      <c r="K37" s="31"/>
      <c r="L37" s="31"/>
      <c r="M37" s="31"/>
    </row>
    <row r="38" spans="1:13" s="5" customFormat="1" ht="11.45" customHeight="1" x14ac:dyDescent="0.2">
      <c r="C38" s="22" t="s">
        <v>154</v>
      </c>
      <c r="D38" s="35">
        <f>'21.3'!$C$12*1000/GrafikDaten_21.3[[#This Row],[Nachrichtlich: Bevölkerung am 30.09.2025]]</f>
        <v>51.947926794272718</v>
      </c>
      <c r="E38" s="193">
        <v>1867832</v>
      </c>
      <c r="F38" s="31"/>
      <c r="G38" s="31"/>
      <c r="H38" s="31"/>
      <c r="I38" s="31"/>
      <c r="J38" s="31"/>
      <c r="K38" s="31"/>
      <c r="L38" s="31"/>
      <c r="M38" s="31"/>
    </row>
    <row r="39" spans="1:13" s="5" customFormat="1" ht="11.45" customHeight="1" x14ac:dyDescent="0.2">
      <c r="C39" s="22" t="s">
        <v>152</v>
      </c>
      <c r="D39" s="35">
        <f>'21.3'!$C$13*1000/GrafikDaten_21.3[[#This Row],[Nachrichtlich: Bevölkerung am 30.09.2025]]</f>
        <v>59.195700360681911</v>
      </c>
      <c r="E39" s="193">
        <v>6278108</v>
      </c>
      <c r="F39" s="31"/>
      <c r="G39" s="31"/>
      <c r="H39" s="31"/>
      <c r="I39" s="31"/>
      <c r="J39" s="31"/>
      <c r="K39" s="31"/>
      <c r="L39" s="31"/>
      <c r="M39" s="31"/>
    </row>
    <row r="40" spans="1:13" s="5" customFormat="1" ht="11.45" customHeight="1" x14ac:dyDescent="0.2">
      <c r="C40" s="22" t="s">
        <v>156</v>
      </c>
      <c r="D40" s="35">
        <f>'21.3'!$C$14*1000/GrafikDaten_21.3[[#This Row],[Nachrichtlich: Bevölkerung am 30.09.2025]]</f>
        <v>38.686290017800204</v>
      </c>
      <c r="E40" s="193">
        <v>1569083</v>
      </c>
      <c r="F40" s="31"/>
      <c r="G40" s="31"/>
      <c r="H40" s="31"/>
      <c r="I40" s="31"/>
      <c r="J40" s="31"/>
      <c r="K40" s="31"/>
      <c r="L40" s="31"/>
      <c r="M40" s="31"/>
    </row>
    <row r="41" spans="1:13" s="5" customFormat="1" ht="11.45" customHeight="1" x14ac:dyDescent="0.2">
      <c r="C41" s="22" t="s">
        <v>149</v>
      </c>
      <c r="D41" s="35">
        <f>'21.3'!$C$15*1000/GrafikDaten_21.3[[#This Row],[Nachrichtlich: Bevölkerung am 30.09.2025]]</f>
        <v>69.400621453711821</v>
      </c>
      <c r="E41" s="193">
        <v>8002205</v>
      </c>
      <c r="F41" s="31"/>
      <c r="G41" s="31"/>
      <c r="H41" s="31"/>
      <c r="I41" s="31"/>
      <c r="J41" s="31"/>
      <c r="K41" s="31"/>
      <c r="L41" s="31"/>
      <c r="M41" s="31"/>
    </row>
    <row r="42" spans="1:13" s="5" customFormat="1" ht="11.45" customHeight="1" x14ac:dyDescent="0.2">
      <c r="C42" s="22" t="s">
        <v>151</v>
      </c>
      <c r="D42" s="35">
        <f>'21.3'!$C$16*1000/GrafikDaten_21.3[[#This Row],[Nachrichtlich: Bevölkerung am 30.09.2025]]</f>
        <v>65.44014142687071</v>
      </c>
      <c r="E42" s="193">
        <v>18005065</v>
      </c>
      <c r="F42" s="31"/>
      <c r="G42" s="31"/>
      <c r="H42" s="31"/>
      <c r="I42" s="31"/>
      <c r="J42" s="31"/>
      <c r="K42" s="31"/>
      <c r="L42" s="31"/>
      <c r="M42" s="31"/>
    </row>
    <row r="43" spans="1:13" s="5" customFormat="1" ht="11.45" customHeight="1" x14ac:dyDescent="0.2">
      <c r="A43" s="13"/>
      <c r="C43" s="22" t="s">
        <v>148</v>
      </c>
      <c r="D43" s="35">
        <f>'21.3'!$C$17*1000/GrafikDaten_21.3[[#This Row],[Nachrichtlich: Bevölkerung am 30.09.2025]]</f>
        <v>71.260007835592205</v>
      </c>
      <c r="E43" s="193">
        <v>4124768</v>
      </c>
      <c r="F43" s="31"/>
      <c r="G43" s="31"/>
      <c r="H43" s="31"/>
      <c r="I43" s="31"/>
      <c r="J43" s="31"/>
      <c r="K43" s="31"/>
      <c r="L43" s="31"/>
      <c r="M43" s="31"/>
    </row>
    <row r="44" spans="1:13" s="5" customFormat="1" ht="11.45" customHeight="1" x14ac:dyDescent="0.2">
      <c r="C44" s="22" t="s">
        <v>145</v>
      </c>
      <c r="D44" s="35">
        <f>'21.3'!$C$18*1000/GrafikDaten_21.3[[#This Row],[Nachrichtlich: Bevölkerung am 30.09.2025]]</f>
        <v>73.254358524736816</v>
      </c>
      <c r="E44" s="193">
        <v>1008254</v>
      </c>
      <c r="F44" s="31"/>
      <c r="G44" s="31"/>
      <c r="H44" s="31"/>
      <c r="I44" s="31"/>
      <c r="J44" s="31"/>
      <c r="K44" s="31"/>
      <c r="L44" s="31"/>
      <c r="M44" s="31"/>
    </row>
    <row r="45" spans="1:13" s="5" customFormat="1" ht="11.45" customHeight="1" x14ac:dyDescent="0.2">
      <c r="C45" s="22" t="s">
        <v>150</v>
      </c>
      <c r="D45" s="35">
        <f>'21.3'!$C$19*1000/GrafikDaten_21.3[[#This Row],[Nachrichtlich: Bevölkerung am 30.09.2025]]</f>
        <v>67.697073279719589</v>
      </c>
      <c r="E45" s="193">
        <v>4023719</v>
      </c>
      <c r="F45" s="31"/>
      <c r="G45" s="31"/>
      <c r="H45" s="31"/>
      <c r="I45" s="31"/>
      <c r="J45" s="31"/>
      <c r="K45" s="31"/>
      <c r="L45" s="31"/>
      <c r="M45" s="31"/>
    </row>
    <row r="46" spans="1:13" s="5" customFormat="1" ht="11.45" customHeight="1" x14ac:dyDescent="0.2">
      <c r="C46" s="22" t="s">
        <v>153</v>
      </c>
      <c r="D46" s="35">
        <f>'21.3'!$C$20*1000/GrafikDaten_21.3[[#This Row],[Nachrichtlich: Bevölkerung am 30.09.2025]]</f>
        <v>57.865423483291622</v>
      </c>
      <c r="E46" s="193">
        <v>2122079</v>
      </c>
      <c r="F46" s="31"/>
      <c r="G46" s="31"/>
      <c r="H46" s="31"/>
      <c r="I46" s="31"/>
      <c r="J46" s="31"/>
      <c r="K46" s="31"/>
      <c r="L46" s="31"/>
      <c r="M46" s="31"/>
    </row>
    <row r="47" spans="1:13" s="5" customFormat="1" ht="11.45" customHeight="1" x14ac:dyDescent="0.2">
      <c r="C47" s="22" t="s">
        <v>155</v>
      </c>
      <c r="D47" s="35">
        <f>'21.3'!$C$21*1000/GrafikDaten_21.3[[#This Row],[Nachrichtlich: Bevölkerung am 30.09.2025]]</f>
        <v>45.692199701794436</v>
      </c>
      <c r="E47" s="193">
        <v>2960374</v>
      </c>
      <c r="F47" s="31"/>
      <c r="G47" s="31"/>
      <c r="H47" s="31"/>
      <c r="I47" s="31"/>
      <c r="J47" s="31"/>
      <c r="K47" s="31"/>
      <c r="L47" s="31"/>
      <c r="M47" s="31"/>
    </row>
    <row r="48" spans="1:13" s="5" customFormat="1" ht="11.45" customHeight="1" x14ac:dyDescent="0.2">
      <c r="C48" s="22" t="s">
        <v>146</v>
      </c>
      <c r="D48" s="35">
        <f>'21.3'!$C$22*1000/GrafikDaten_21.3[[#This Row],[Nachrichtlich: Bevölkerung am 30.09.2025]]</f>
        <v>76.728342527831899</v>
      </c>
      <c r="E48" s="193">
        <v>2083311</v>
      </c>
      <c r="F48" s="31"/>
      <c r="G48" s="31"/>
      <c r="H48" s="31"/>
      <c r="I48" s="31"/>
      <c r="J48" s="31"/>
      <c r="K48" s="31"/>
      <c r="L48" s="31"/>
      <c r="M48" s="31"/>
    </row>
    <row r="49" spans="3:13" s="5" customFormat="1" ht="11.45" customHeight="1" x14ac:dyDescent="0.2">
      <c r="C49" s="40" t="s">
        <v>159</v>
      </c>
      <c r="D49" s="80">
        <f>'21.3'!$C$6*1000/GrafikDaten_21.3[[#This Row],[Nachrichtlich: Bevölkerung am 30.09.2025]]</f>
        <v>73.336541666507486</v>
      </c>
      <c r="E49" s="194">
        <v>83497147</v>
      </c>
      <c r="F49" s="31"/>
      <c r="G49" s="31"/>
      <c r="H49" s="31"/>
      <c r="I49" s="31"/>
      <c r="J49" s="31"/>
      <c r="K49" s="31"/>
      <c r="L49" s="31"/>
      <c r="M49" s="31"/>
    </row>
    <row r="50" spans="3:13" s="5" customFormat="1" ht="11.45" customHeight="1" x14ac:dyDescent="0.2">
      <c r="C50" s="31"/>
      <c r="D50" s="31"/>
      <c r="E50" s="31"/>
      <c r="F50" s="31"/>
      <c r="G50" s="31"/>
      <c r="H50" s="31"/>
      <c r="I50" s="31"/>
      <c r="J50" s="31"/>
      <c r="K50" s="31"/>
      <c r="L50" s="31"/>
      <c r="M50" s="31"/>
    </row>
    <row r="51" spans="3:13" s="5" customFormat="1" ht="11.45" customHeight="1" x14ac:dyDescent="0.2">
      <c r="C51" s="143"/>
      <c r="D51" s="102"/>
      <c r="E51" s="139"/>
      <c r="F51" s="31"/>
      <c r="G51" s="31"/>
      <c r="H51" s="31"/>
      <c r="I51" s="31"/>
      <c r="J51" s="31"/>
      <c r="K51" s="31"/>
      <c r="L51" s="31"/>
      <c r="M51" s="31"/>
    </row>
    <row r="52" spans="3:13" s="5" customFormat="1" ht="11.45" customHeight="1" x14ac:dyDescent="0.2">
      <c r="C52" s="31"/>
      <c r="D52" s="118"/>
      <c r="E52" s="118"/>
      <c r="F52" s="31"/>
      <c r="G52" s="31"/>
      <c r="H52" s="31"/>
      <c r="I52" s="31"/>
      <c r="J52" s="31"/>
      <c r="K52" s="31"/>
      <c r="L52" s="31"/>
      <c r="M52" s="31"/>
    </row>
    <row r="53" spans="3:13" s="5" customFormat="1" ht="11.45" customHeight="1" x14ac:dyDescent="0.2">
      <c r="C53" s="31"/>
      <c r="D53" s="31"/>
      <c r="E53" s="31"/>
      <c r="F53" s="31"/>
      <c r="G53" s="31"/>
      <c r="H53" s="31"/>
      <c r="I53" s="31"/>
      <c r="J53" s="31"/>
      <c r="K53" s="31"/>
      <c r="L53" s="31"/>
      <c r="M53" s="31"/>
    </row>
    <row r="54" spans="3:13" s="5" customFormat="1" ht="11.45" customHeight="1" x14ac:dyDescent="0.2">
      <c r="C54" s="31"/>
      <c r="D54" s="31"/>
      <c r="E54" s="31"/>
      <c r="F54" s="31"/>
      <c r="G54" s="31"/>
      <c r="H54" s="31"/>
      <c r="I54" s="31"/>
      <c r="J54" s="31"/>
      <c r="K54" s="31"/>
      <c r="L54" s="31"/>
      <c r="M54" s="31"/>
    </row>
    <row r="55" spans="3:13" s="5" customFormat="1" ht="11.45" customHeight="1" x14ac:dyDescent="0.2">
      <c r="C55" s="31"/>
      <c r="D55" s="31"/>
      <c r="E55" s="31"/>
      <c r="F55" s="31"/>
      <c r="G55" s="31"/>
      <c r="H55" s="31"/>
      <c r="I55" s="31"/>
      <c r="J55" s="31"/>
      <c r="K55" s="31"/>
      <c r="L55" s="31"/>
      <c r="M55" s="31"/>
    </row>
    <row r="56" spans="3:13" s="5" customFormat="1" ht="11.45" customHeight="1" x14ac:dyDescent="0.2">
      <c r="C56" s="31"/>
      <c r="D56" s="31"/>
      <c r="E56" s="31"/>
      <c r="F56" s="31"/>
      <c r="G56" s="31"/>
      <c r="H56" s="31"/>
      <c r="I56" s="31"/>
      <c r="J56" s="31"/>
      <c r="K56" s="31"/>
      <c r="L56" s="31"/>
      <c r="M56" s="31"/>
    </row>
    <row r="57" spans="3:13" s="5" customFormat="1" ht="11.45" customHeight="1" x14ac:dyDescent="0.2">
      <c r="C57" s="31"/>
      <c r="D57" s="31"/>
      <c r="E57" s="31"/>
      <c r="F57" s="31"/>
      <c r="G57" s="31"/>
      <c r="H57" s="31"/>
      <c r="I57" s="31"/>
      <c r="J57" s="31"/>
      <c r="K57" s="31"/>
      <c r="L57" s="31"/>
      <c r="M57" s="31"/>
    </row>
    <row r="58" spans="3:13" s="5" customFormat="1" ht="11.45" customHeight="1" x14ac:dyDescent="0.2">
      <c r="C58" s="31"/>
      <c r="D58" s="31"/>
      <c r="E58" s="31"/>
      <c r="F58" s="31"/>
      <c r="G58" s="31"/>
      <c r="H58" s="31"/>
      <c r="I58" s="31"/>
      <c r="J58" s="31"/>
      <c r="K58" s="31"/>
      <c r="L58" s="31"/>
      <c r="M58" s="31"/>
    </row>
    <row r="59" spans="3:13" s="5" customFormat="1" ht="11.45" customHeight="1" x14ac:dyDescent="0.2">
      <c r="C59" s="31"/>
      <c r="D59" s="31"/>
      <c r="E59" s="31"/>
      <c r="F59" s="31"/>
      <c r="G59" s="31"/>
      <c r="H59" s="31"/>
      <c r="I59" s="31"/>
      <c r="J59" s="31"/>
      <c r="K59" s="31"/>
      <c r="L59" s="31"/>
      <c r="M59" s="31"/>
    </row>
    <row r="60" spans="3:13" s="5" customFormat="1" ht="11.45" customHeight="1" x14ac:dyDescent="0.2">
      <c r="C60" s="31"/>
      <c r="D60" s="31"/>
      <c r="E60" s="31"/>
      <c r="F60" s="31"/>
      <c r="G60" s="31"/>
      <c r="H60" s="31"/>
      <c r="I60" s="31"/>
      <c r="J60" s="31"/>
      <c r="K60" s="31"/>
      <c r="L60" s="31"/>
      <c r="M60" s="31"/>
    </row>
    <row r="61" spans="3:13" s="5" customFormat="1" ht="11.45" customHeight="1" x14ac:dyDescent="0.2">
      <c r="C61" s="31"/>
      <c r="D61" s="31"/>
      <c r="E61" s="31"/>
      <c r="F61" s="31"/>
      <c r="G61" s="31"/>
      <c r="H61" s="31"/>
      <c r="I61" s="31"/>
      <c r="J61" s="31"/>
      <c r="K61" s="31"/>
      <c r="L61" s="31"/>
      <c r="M61" s="31"/>
    </row>
    <row r="62" spans="3:13" s="5" customFormat="1" ht="11.45" customHeight="1" x14ac:dyDescent="0.2">
      <c r="C62" s="31"/>
      <c r="D62" s="31"/>
      <c r="E62" s="31"/>
      <c r="F62" s="31"/>
      <c r="G62" s="31"/>
      <c r="H62" s="31"/>
      <c r="I62" s="31"/>
      <c r="J62" s="31"/>
      <c r="K62" s="31"/>
      <c r="L62" s="31"/>
      <c r="M62" s="31"/>
    </row>
    <row r="63" spans="3:13" s="5" customFormat="1" ht="11.45" customHeight="1" x14ac:dyDescent="0.2">
      <c r="C63" s="31"/>
      <c r="D63" s="31"/>
      <c r="E63" s="31"/>
      <c r="F63" s="31"/>
      <c r="G63" s="31"/>
      <c r="H63" s="31"/>
      <c r="I63" s="31"/>
      <c r="J63" s="31"/>
      <c r="K63" s="31"/>
      <c r="L63" s="31"/>
      <c r="M63" s="31"/>
    </row>
    <row r="64" spans="3:13" s="5" customFormat="1" ht="11.45" customHeight="1" x14ac:dyDescent="0.2">
      <c r="C64" s="31"/>
      <c r="D64" s="31"/>
      <c r="E64" s="31"/>
      <c r="F64" s="31"/>
      <c r="G64" s="31"/>
      <c r="H64" s="31"/>
      <c r="I64" s="31"/>
      <c r="J64" s="31"/>
      <c r="K64" s="31"/>
      <c r="L64" s="31"/>
      <c r="M64" s="31"/>
    </row>
    <row r="65" spans="3:13" s="5" customFormat="1" ht="11.45" customHeight="1" x14ac:dyDescent="0.2">
      <c r="C65" s="31"/>
      <c r="D65" s="31"/>
      <c r="E65" s="31"/>
      <c r="F65" s="31"/>
      <c r="G65" s="31"/>
      <c r="H65" s="31"/>
      <c r="I65" s="31"/>
      <c r="J65" s="31"/>
      <c r="K65" s="31"/>
      <c r="L65" s="31"/>
      <c r="M65" s="31"/>
    </row>
    <row r="66" spans="3:13" s="5" customFormat="1" ht="11.45" customHeight="1" x14ac:dyDescent="0.2">
      <c r="C66" s="31"/>
      <c r="D66" s="31"/>
      <c r="E66" s="31"/>
      <c r="F66" s="31"/>
      <c r="G66" s="31"/>
      <c r="H66" s="31"/>
      <c r="I66" s="31"/>
      <c r="J66" s="31"/>
      <c r="K66" s="31"/>
      <c r="L66" s="31"/>
      <c r="M66" s="31"/>
    </row>
    <row r="67" spans="3:13" s="5" customFormat="1" ht="11.45" customHeight="1" x14ac:dyDescent="0.2">
      <c r="C67" s="31"/>
      <c r="D67" s="31"/>
      <c r="E67" s="31"/>
      <c r="F67" s="31"/>
      <c r="G67" s="31"/>
      <c r="H67" s="31"/>
      <c r="I67" s="31"/>
      <c r="J67" s="31"/>
      <c r="K67" s="31"/>
      <c r="L67" s="31"/>
      <c r="M67" s="31"/>
    </row>
    <row r="68" spans="3:13" s="5" customFormat="1" ht="11.45" customHeight="1" x14ac:dyDescent="0.2">
      <c r="C68" s="31"/>
      <c r="D68" s="31"/>
      <c r="E68" s="31"/>
      <c r="F68" s="31"/>
      <c r="G68" s="31"/>
      <c r="H68" s="31"/>
      <c r="I68" s="31"/>
      <c r="J68" s="31"/>
      <c r="K68" s="31"/>
      <c r="L68" s="31"/>
      <c r="M68" s="31"/>
    </row>
    <row r="69" spans="3:13" s="5" customFormat="1" ht="11.45" customHeight="1" x14ac:dyDescent="0.2">
      <c r="C69" s="31"/>
      <c r="D69" s="31"/>
      <c r="E69" s="31"/>
      <c r="F69" s="31"/>
      <c r="G69" s="31"/>
      <c r="H69" s="31"/>
      <c r="I69" s="31"/>
      <c r="J69" s="31"/>
      <c r="K69" s="31"/>
      <c r="L69" s="31"/>
      <c r="M69" s="31"/>
    </row>
    <row r="70" spans="3:13" s="5" customFormat="1" ht="11.45" customHeight="1" x14ac:dyDescent="0.2">
      <c r="C70" s="31"/>
      <c r="D70" s="31"/>
      <c r="E70" s="31"/>
      <c r="F70" s="31"/>
      <c r="G70" s="31"/>
      <c r="H70" s="31"/>
      <c r="I70" s="31"/>
      <c r="J70" s="31"/>
      <c r="K70" s="31"/>
      <c r="L70" s="31"/>
      <c r="M70" s="31"/>
    </row>
    <row r="71" spans="3:13" s="5" customFormat="1" ht="11.45" customHeight="1" x14ac:dyDescent="0.2">
      <c r="C71" s="31"/>
      <c r="D71" s="31"/>
      <c r="E71" s="31"/>
      <c r="F71" s="31"/>
      <c r="G71" s="31"/>
      <c r="H71" s="31"/>
      <c r="I71" s="31"/>
      <c r="J71" s="31"/>
      <c r="K71" s="31"/>
      <c r="L71" s="31"/>
      <c r="M71" s="31"/>
    </row>
    <row r="72" spans="3:13" s="5" customFormat="1" ht="11.45" customHeight="1" x14ac:dyDescent="0.2">
      <c r="C72" s="31"/>
      <c r="D72" s="31"/>
      <c r="E72" s="31"/>
      <c r="F72" s="31"/>
      <c r="G72" s="31"/>
      <c r="H72" s="31"/>
      <c r="I72" s="31"/>
      <c r="J72" s="31"/>
      <c r="K72" s="31"/>
      <c r="L72" s="31"/>
      <c r="M72" s="31"/>
    </row>
    <row r="73" spans="3:13" s="5" customFormat="1" ht="11.45" customHeight="1" x14ac:dyDescent="0.2">
      <c r="C73" s="31"/>
      <c r="D73" s="31"/>
      <c r="E73" s="31"/>
      <c r="F73" s="31"/>
      <c r="G73" s="31"/>
      <c r="H73" s="31"/>
      <c r="I73" s="31"/>
      <c r="J73" s="31"/>
      <c r="K73" s="31"/>
      <c r="L73" s="31"/>
      <c r="M73" s="31"/>
    </row>
    <row r="74" spans="3:13" s="5" customFormat="1" ht="11.45" customHeight="1" x14ac:dyDescent="0.2">
      <c r="C74" s="31"/>
      <c r="D74" s="31"/>
      <c r="E74" s="31"/>
      <c r="F74" s="31"/>
      <c r="G74" s="31"/>
      <c r="H74" s="31"/>
      <c r="I74" s="31"/>
      <c r="J74" s="31"/>
      <c r="K74" s="31"/>
      <c r="L74" s="31"/>
      <c r="M74" s="31"/>
    </row>
    <row r="75" spans="3:13" s="5" customFormat="1" ht="11.45" customHeight="1" x14ac:dyDescent="0.2">
      <c r="C75" s="31"/>
      <c r="D75" s="31"/>
      <c r="E75" s="31"/>
      <c r="F75" s="31"/>
      <c r="G75" s="31"/>
      <c r="H75" s="31"/>
      <c r="I75" s="31"/>
      <c r="J75" s="31"/>
      <c r="K75" s="31"/>
      <c r="L75" s="31"/>
      <c r="M75" s="31"/>
    </row>
    <row r="76" spans="3:13" s="5" customFormat="1" ht="11.45" customHeight="1" x14ac:dyDescent="0.2">
      <c r="C76" s="31"/>
      <c r="D76" s="31"/>
      <c r="E76" s="31"/>
      <c r="F76" s="31"/>
      <c r="G76" s="31"/>
      <c r="H76" s="31"/>
      <c r="I76" s="31"/>
      <c r="J76" s="31"/>
      <c r="K76" s="31"/>
      <c r="L76" s="31"/>
      <c r="M76" s="31"/>
    </row>
    <row r="77" spans="3:13" s="5" customFormat="1" ht="11.45" customHeight="1" x14ac:dyDescent="0.2">
      <c r="C77" s="31"/>
      <c r="D77" s="31"/>
      <c r="E77" s="31"/>
      <c r="F77" s="31"/>
      <c r="G77" s="31"/>
      <c r="H77" s="31"/>
      <c r="I77" s="31"/>
      <c r="J77" s="31"/>
      <c r="K77" s="31"/>
      <c r="L77" s="31"/>
      <c r="M77" s="31"/>
    </row>
    <row r="78" spans="3:13" s="5" customFormat="1" ht="11.45" customHeight="1" x14ac:dyDescent="0.2">
      <c r="C78" s="31"/>
      <c r="D78" s="31"/>
      <c r="E78" s="31"/>
      <c r="F78" s="31"/>
      <c r="G78" s="31"/>
      <c r="H78" s="31"/>
      <c r="I78" s="31"/>
      <c r="J78" s="31"/>
      <c r="K78" s="31"/>
      <c r="L78" s="31"/>
      <c r="M78" s="31"/>
    </row>
    <row r="79" spans="3:13" s="5" customFormat="1" ht="11.45" customHeight="1" x14ac:dyDescent="0.2">
      <c r="C79" s="31"/>
      <c r="D79" s="31"/>
      <c r="E79" s="31"/>
      <c r="F79" s="31"/>
      <c r="G79" s="31"/>
      <c r="H79" s="31"/>
      <c r="I79" s="31"/>
      <c r="J79" s="31"/>
      <c r="K79" s="31"/>
      <c r="L79" s="31"/>
      <c r="M79" s="31"/>
    </row>
    <row r="80" spans="3:13" s="5" customFormat="1" ht="11.45" customHeight="1" x14ac:dyDescent="0.2">
      <c r="C80" s="31"/>
      <c r="D80" s="31"/>
      <c r="E80" s="31"/>
      <c r="F80" s="31"/>
      <c r="G80" s="31"/>
      <c r="H80" s="31"/>
      <c r="I80" s="31"/>
      <c r="J80" s="31"/>
      <c r="K80" s="31"/>
      <c r="L80" s="31"/>
      <c r="M80" s="31"/>
    </row>
    <row r="81" spans="3:13" s="5" customFormat="1" ht="11.45" customHeight="1" x14ac:dyDescent="0.2">
      <c r="C81" s="31"/>
      <c r="D81" s="31"/>
      <c r="E81" s="31"/>
      <c r="F81" s="31"/>
      <c r="G81" s="31"/>
      <c r="H81" s="31"/>
      <c r="I81" s="31"/>
      <c r="J81" s="31"/>
      <c r="K81" s="31"/>
      <c r="L81" s="31"/>
      <c r="M81" s="31"/>
    </row>
    <row r="82" spans="3:13" s="5" customFormat="1" ht="11.45" customHeight="1" x14ac:dyDescent="0.2">
      <c r="C82" s="31"/>
      <c r="D82" s="31"/>
      <c r="E82" s="31"/>
      <c r="F82" s="31"/>
      <c r="G82" s="31"/>
      <c r="H82" s="31"/>
      <c r="I82" s="31"/>
      <c r="J82" s="31"/>
      <c r="K82" s="31"/>
      <c r="L82" s="31"/>
      <c r="M82" s="31"/>
    </row>
    <row r="83" spans="3:13" s="5" customFormat="1" ht="11.45" customHeight="1" x14ac:dyDescent="0.2">
      <c r="C83" s="31"/>
      <c r="D83" s="31"/>
      <c r="E83" s="31"/>
      <c r="F83" s="31"/>
      <c r="G83" s="31"/>
      <c r="H83" s="31"/>
      <c r="I83" s="31"/>
      <c r="J83" s="31"/>
      <c r="K83" s="31"/>
      <c r="L83" s="31"/>
      <c r="M83" s="31"/>
    </row>
    <row r="84" spans="3:13" s="5" customFormat="1" ht="11.45" customHeight="1" x14ac:dyDescent="0.2">
      <c r="C84" s="31"/>
      <c r="D84" s="31"/>
      <c r="E84" s="31"/>
      <c r="F84" s="31"/>
      <c r="G84" s="31"/>
      <c r="H84" s="31"/>
      <c r="I84" s="31"/>
      <c r="J84" s="31"/>
      <c r="K84" s="31"/>
      <c r="L84" s="31"/>
      <c r="M84" s="31"/>
    </row>
    <row r="85" spans="3:13" s="5" customFormat="1" ht="11.45" customHeight="1" x14ac:dyDescent="0.2">
      <c r="C85" s="31"/>
      <c r="D85" s="31"/>
      <c r="E85" s="31"/>
      <c r="F85" s="31"/>
      <c r="G85" s="31"/>
      <c r="H85" s="31"/>
      <c r="I85" s="31"/>
      <c r="J85" s="31"/>
      <c r="K85" s="31"/>
      <c r="L85" s="31"/>
      <c r="M85" s="31"/>
    </row>
    <row r="86" spans="3:13" s="5" customFormat="1" ht="11.45" customHeight="1" x14ac:dyDescent="0.2">
      <c r="C86" s="31"/>
      <c r="D86" s="31"/>
      <c r="E86" s="31"/>
      <c r="F86" s="31"/>
      <c r="G86" s="31"/>
      <c r="H86" s="31"/>
      <c r="I86" s="31"/>
      <c r="J86" s="31"/>
      <c r="K86" s="31"/>
      <c r="L86" s="31"/>
      <c r="M86" s="31"/>
    </row>
    <row r="87" spans="3:13" s="5" customFormat="1" ht="11.45" customHeight="1" x14ac:dyDescent="0.2">
      <c r="C87" s="31"/>
      <c r="D87" s="31"/>
      <c r="E87" s="31"/>
      <c r="F87" s="31"/>
      <c r="G87" s="31"/>
      <c r="H87" s="31"/>
      <c r="I87" s="31"/>
      <c r="J87" s="31"/>
      <c r="K87" s="31"/>
      <c r="L87" s="31"/>
      <c r="M87" s="31"/>
    </row>
    <row r="88" spans="3:13" s="5" customFormat="1" ht="11.45" customHeight="1" x14ac:dyDescent="0.2">
      <c r="C88" s="31"/>
      <c r="D88" s="31"/>
      <c r="E88" s="31"/>
      <c r="F88" s="31"/>
      <c r="G88" s="31"/>
      <c r="H88" s="31"/>
      <c r="I88" s="31"/>
      <c r="J88" s="31"/>
      <c r="K88" s="31"/>
      <c r="L88" s="31"/>
      <c r="M88" s="31"/>
    </row>
    <row r="89" spans="3:13" s="5" customFormat="1" ht="11.45" customHeight="1" x14ac:dyDescent="0.2">
      <c r="C89" s="31"/>
      <c r="D89" s="31"/>
      <c r="E89" s="31"/>
      <c r="F89" s="31"/>
      <c r="G89" s="31"/>
      <c r="H89" s="31"/>
      <c r="I89" s="31"/>
      <c r="J89" s="31"/>
      <c r="K89" s="31"/>
      <c r="L89" s="31"/>
      <c r="M89" s="31"/>
    </row>
    <row r="90" spans="3:13" s="5" customFormat="1" ht="11.45" customHeight="1" x14ac:dyDescent="0.2">
      <c r="C90" s="31"/>
      <c r="D90" s="31"/>
      <c r="E90" s="31"/>
      <c r="F90" s="31"/>
      <c r="G90" s="31"/>
      <c r="H90" s="31"/>
      <c r="I90" s="31"/>
      <c r="J90" s="31"/>
      <c r="K90" s="31"/>
      <c r="L90" s="31"/>
      <c r="M90" s="31"/>
    </row>
    <row r="91" spans="3:13" s="5" customFormat="1" ht="11.45" customHeight="1" x14ac:dyDescent="0.2">
      <c r="C91" s="31"/>
      <c r="D91" s="31"/>
      <c r="E91" s="31"/>
      <c r="F91" s="31"/>
      <c r="G91" s="31"/>
      <c r="H91" s="31"/>
      <c r="I91" s="31"/>
      <c r="J91" s="31"/>
      <c r="K91" s="31"/>
      <c r="L91" s="31"/>
      <c r="M91" s="31"/>
    </row>
    <row r="92" spans="3:13" s="5" customFormat="1" ht="11.45" customHeight="1" x14ac:dyDescent="0.2">
      <c r="C92" s="31"/>
      <c r="D92" s="31"/>
      <c r="E92" s="31"/>
      <c r="F92" s="31"/>
      <c r="G92" s="31"/>
      <c r="H92" s="31"/>
      <c r="I92" s="31"/>
      <c r="J92" s="31"/>
      <c r="K92" s="31"/>
      <c r="L92" s="31"/>
      <c r="M92" s="31"/>
    </row>
    <row r="93" spans="3:13" s="5" customFormat="1" ht="11.45" customHeight="1" x14ac:dyDescent="0.2">
      <c r="C93" s="31"/>
      <c r="D93" s="31"/>
      <c r="E93" s="31"/>
      <c r="F93" s="31"/>
      <c r="G93" s="31"/>
      <c r="H93" s="31"/>
      <c r="I93" s="31"/>
      <c r="J93" s="31"/>
      <c r="K93" s="31"/>
      <c r="L93" s="31"/>
      <c r="M93" s="31"/>
    </row>
    <row r="94" spans="3:13" s="5" customFormat="1" ht="11.45" customHeight="1" x14ac:dyDescent="0.2">
      <c r="C94" s="31"/>
      <c r="D94" s="31"/>
      <c r="E94" s="31"/>
      <c r="F94" s="31"/>
      <c r="G94" s="31"/>
      <c r="H94" s="31"/>
      <c r="I94" s="31"/>
      <c r="J94" s="31"/>
      <c r="K94" s="31"/>
      <c r="L94" s="31"/>
      <c r="M94" s="31"/>
    </row>
    <row r="95" spans="3:13" s="5" customFormat="1" ht="11.45" customHeight="1" x14ac:dyDescent="0.2">
      <c r="C95" s="31"/>
      <c r="D95" s="31"/>
      <c r="E95" s="31"/>
      <c r="F95" s="31"/>
      <c r="G95" s="31"/>
      <c r="H95" s="31"/>
      <c r="I95" s="31"/>
      <c r="J95" s="31"/>
      <c r="K95" s="31"/>
      <c r="L95" s="31"/>
      <c r="M95" s="31"/>
    </row>
    <row r="96" spans="3:13" s="5" customFormat="1" ht="11.45" customHeight="1" x14ac:dyDescent="0.2">
      <c r="C96" s="31"/>
      <c r="D96" s="31"/>
      <c r="E96" s="31"/>
      <c r="F96" s="31"/>
      <c r="G96" s="31"/>
      <c r="H96" s="31"/>
      <c r="I96" s="31"/>
      <c r="J96" s="31"/>
      <c r="K96" s="31"/>
      <c r="L96" s="31"/>
      <c r="M96" s="31"/>
    </row>
    <row r="97" spans="3:13" s="5" customFormat="1" ht="11.45" customHeight="1" x14ac:dyDescent="0.2">
      <c r="C97" s="31"/>
      <c r="D97" s="31"/>
      <c r="E97" s="31"/>
      <c r="F97" s="31"/>
      <c r="G97" s="31"/>
      <c r="H97" s="31"/>
      <c r="I97" s="31"/>
      <c r="J97" s="31"/>
      <c r="K97" s="31"/>
      <c r="L97" s="31"/>
      <c r="M97" s="31"/>
    </row>
    <row r="98" spans="3:13" s="5" customFormat="1" ht="11.45" customHeight="1" x14ac:dyDescent="0.2">
      <c r="C98" s="31"/>
      <c r="D98" s="31"/>
      <c r="E98" s="31"/>
      <c r="F98" s="31"/>
      <c r="G98" s="31"/>
      <c r="H98" s="31"/>
      <c r="I98" s="31"/>
      <c r="J98" s="31"/>
      <c r="K98" s="31"/>
      <c r="L98" s="31"/>
      <c r="M98" s="31"/>
    </row>
    <row r="99" spans="3:13" s="5" customFormat="1" ht="11.45" customHeight="1" x14ac:dyDescent="0.2">
      <c r="C99" s="31"/>
      <c r="D99" s="31"/>
      <c r="E99" s="31"/>
      <c r="F99" s="31"/>
      <c r="G99" s="31"/>
      <c r="H99" s="31"/>
      <c r="I99" s="31"/>
      <c r="J99" s="31"/>
      <c r="K99" s="31"/>
      <c r="L99" s="31"/>
      <c r="M99" s="31"/>
    </row>
    <row r="100" spans="3:13" s="5" customFormat="1" ht="11.45" customHeight="1" x14ac:dyDescent="0.2">
      <c r="C100" s="31"/>
      <c r="D100" s="31"/>
      <c r="E100" s="31"/>
      <c r="F100" s="31"/>
      <c r="G100" s="31"/>
      <c r="H100" s="31"/>
      <c r="I100" s="31"/>
      <c r="J100" s="31"/>
      <c r="K100" s="31"/>
      <c r="L100" s="31"/>
      <c r="M100" s="31"/>
    </row>
    <row r="101" spans="3:13" s="5" customFormat="1" ht="11.45" customHeight="1" x14ac:dyDescent="0.2">
      <c r="C101" s="31"/>
      <c r="D101" s="31"/>
      <c r="E101" s="31"/>
      <c r="F101" s="31"/>
      <c r="G101" s="31"/>
      <c r="H101" s="31"/>
      <c r="I101" s="31"/>
      <c r="J101" s="31"/>
      <c r="K101" s="31"/>
      <c r="L101" s="31"/>
      <c r="M101" s="31"/>
    </row>
    <row r="102" spans="3:13" s="5" customFormat="1" ht="11.45" customHeight="1" x14ac:dyDescent="0.2">
      <c r="C102" s="31"/>
      <c r="D102" s="31"/>
      <c r="E102" s="31"/>
      <c r="F102" s="31"/>
      <c r="G102" s="31"/>
      <c r="H102" s="31"/>
      <c r="I102" s="31"/>
      <c r="J102" s="31"/>
      <c r="K102" s="31"/>
      <c r="L102" s="31"/>
      <c r="M102" s="31"/>
    </row>
    <row r="103" spans="3:13" s="5" customFormat="1" ht="11.45" customHeight="1" x14ac:dyDescent="0.2">
      <c r="C103" s="31"/>
      <c r="D103" s="31"/>
      <c r="E103" s="31"/>
      <c r="F103" s="31"/>
      <c r="G103" s="31"/>
      <c r="H103" s="31"/>
      <c r="I103" s="31"/>
      <c r="J103" s="31"/>
      <c r="K103" s="31"/>
      <c r="L103" s="31"/>
      <c r="M103" s="31"/>
    </row>
    <row r="104" spans="3:13" s="5" customFormat="1" ht="11.45" customHeight="1" x14ac:dyDescent="0.2">
      <c r="C104" s="31"/>
      <c r="D104" s="31"/>
      <c r="E104" s="31"/>
      <c r="F104" s="31"/>
      <c r="G104" s="31"/>
      <c r="H104" s="31"/>
      <c r="I104" s="31"/>
      <c r="J104" s="31"/>
      <c r="K104" s="31"/>
      <c r="L104" s="31"/>
      <c r="M104" s="31"/>
    </row>
    <row r="105" spans="3:13" s="5" customFormat="1" ht="11.45" customHeight="1" x14ac:dyDescent="0.2">
      <c r="C105" s="31"/>
      <c r="D105" s="31"/>
      <c r="E105" s="31"/>
      <c r="F105" s="31"/>
      <c r="G105" s="31"/>
      <c r="H105" s="31"/>
      <c r="I105" s="31"/>
      <c r="J105" s="31"/>
      <c r="K105" s="31"/>
      <c r="L105" s="31"/>
      <c r="M105" s="31"/>
    </row>
    <row r="106" spans="3:13" s="5" customFormat="1" ht="11.45" customHeight="1" x14ac:dyDescent="0.2">
      <c r="C106" s="31"/>
      <c r="D106" s="31"/>
      <c r="E106" s="31"/>
      <c r="F106" s="31"/>
      <c r="G106" s="31"/>
      <c r="H106" s="31"/>
      <c r="I106" s="31"/>
      <c r="J106" s="31"/>
      <c r="K106" s="31"/>
      <c r="L106" s="31"/>
      <c r="M106" s="31"/>
    </row>
    <row r="107" spans="3:13" s="5" customFormat="1" ht="11.45" customHeight="1" x14ac:dyDescent="0.2">
      <c r="C107" s="31"/>
      <c r="D107" s="31"/>
      <c r="E107" s="31"/>
      <c r="F107" s="31"/>
      <c r="G107" s="31"/>
      <c r="H107" s="31"/>
      <c r="I107" s="31"/>
      <c r="J107" s="31"/>
      <c r="K107" s="31"/>
      <c r="L107" s="31"/>
      <c r="M107" s="31"/>
    </row>
    <row r="108" spans="3:13" s="5" customFormat="1" ht="11.45" customHeight="1" x14ac:dyDescent="0.2">
      <c r="C108" s="31"/>
      <c r="D108" s="31"/>
      <c r="E108" s="31"/>
      <c r="F108" s="31"/>
      <c r="G108" s="31"/>
      <c r="H108" s="31"/>
      <c r="I108" s="31"/>
      <c r="J108" s="31"/>
      <c r="K108" s="31"/>
      <c r="L108" s="31"/>
      <c r="M108" s="31"/>
    </row>
    <row r="109" spans="3:13" s="5" customFormat="1" ht="11.45" customHeight="1" x14ac:dyDescent="0.2">
      <c r="C109" s="31"/>
      <c r="D109" s="31"/>
      <c r="E109" s="31"/>
      <c r="F109" s="31"/>
      <c r="G109" s="31"/>
      <c r="H109" s="31"/>
      <c r="I109" s="31"/>
      <c r="J109" s="31"/>
      <c r="K109" s="31"/>
      <c r="L109" s="31"/>
      <c r="M109" s="31"/>
    </row>
    <row r="110" spans="3:13" s="5" customFormat="1" ht="11.45" customHeight="1" x14ac:dyDescent="0.2">
      <c r="C110" s="31"/>
      <c r="D110" s="31"/>
      <c r="E110" s="31"/>
      <c r="F110" s="31"/>
      <c r="G110" s="31"/>
      <c r="H110" s="31"/>
      <c r="I110" s="31"/>
      <c r="J110" s="31"/>
      <c r="K110" s="31"/>
      <c r="L110" s="31"/>
      <c r="M110" s="31"/>
    </row>
    <row r="111" spans="3:13" s="5" customFormat="1" ht="11.45" customHeight="1" x14ac:dyDescent="0.2">
      <c r="C111" s="31"/>
      <c r="D111" s="31"/>
      <c r="E111" s="31"/>
      <c r="F111" s="31"/>
      <c r="G111" s="31"/>
      <c r="H111" s="31"/>
      <c r="I111" s="31"/>
      <c r="J111" s="31"/>
      <c r="K111" s="31"/>
      <c r="L111" s="31"/>
      <c r="M111" s="31"/>
    </row>
    <row r="112" spans="3:13" s="5" customFormat="1" ht="11.45" customHeight="1" x14ac:dyDescent="0.2">
      <c r="C112" s="31"/>
      <c r="D112" s="31"/>
      <c r="E112" s="31"/>
      <c r="F112" s="31"/>
      <c r="G112" s="31"/>
      <c r="H112" s="31"/>
      <c r="I112" s="31"/>
      <c r="J112" s="31"/>
      <c r="K112" s="31"/>
      <c r="L112" s="31"/>
      <c r="M112" s="31"/>
    </row>
    <row r="113" spans="3:13" s="5" customFormat="1" ht="11.45" customHeight="1" x14ac:dyDescent="0.2">
      <c r="C113" s="31"/>
      <c r="D113" s="31"/>
      <c r="E113" s="31"/>
      <c r="F113" s="31"/>
      <c r="G113" s="31"/>
      <c r="H113" s="31"/>
      <c r="I113" s="31"/>
      <c r="J113" s="31"/>
      <c r="K113" s="31"/>
      <c r="L113" s="31"/>
      <c r="M113" s="31"/>
    </row>
    <row r="114" spans="3:13" s="5" customFormat="1" ht="11.45" customHeight="1" x14ac:dyDescent="0.2">
      <c r="C114" s="31"/>
      <c r="D114" s="31"/>
      <c r="E114" s="31"/>
      <c r="F114" s="31"/>
      <c r="G114" s="31"/>
      <c r="H114" s="31"/>
      <c r="I114" s="31"/>
      <c r="J114" s="31"/>
      <c r="K114" s="31"/>
      <c r="L114" s="31"/>
      <c r="M114" s="31"/>
    </row>
    <row r="115" spans="3:13" s="5" customFormat="1" ht="11.45" customHeight="1" x14ac:dyDescent="0.2">
      <c r="C115" s="31"/>
      <c r="D115" s="31"/>
      <c r="E115" s="31"/>
      <c r="F115" s="31"/>
      <c r="G115" s="31"/>
      <c r="H115" s="31"/>
      <c r="I115" s="31"/>
      <c r="J115" s="31"/>
      <c r="K115" s="31"/>
      <c r="L115" s="31"/>
      <c r="M115" s="31"/>
    </row>
    <row r="116" spans="3:13" s="5" customFormat="1" ht="11.45" customHeight="1" x14ac:dyDescent="0.2">
      <c r="C116" s="31"/>
      <c r="D116" s="31"/>
      <c r="E116" s="31"/>
      <c r="F116" s="31"/>
      <c r="G116" s="31"/>
      <c r="H116" s="31"/>
      <c r="I116" s="31"/>
      <c r="J116" s="31"/>
      <c r="K116" s="31"/>
      <c r="L116" s="31"/>
      <c r="M116" s="31"/>
    </row>
    <row r="117" spans="3:13" s="5" customFormat="1" ht="11.45" customHeight="1" x14ac:dyDescent="0.2">
      <c r="C117" s="31"/>
      <c r="D117" s="31"/>
      <c r="E117" s="31"/>
      <c r="F117" s="31"/>
      <c r="G117" s="31"/>
      <c r="H117" s="31"/>
      <c r="I117" s="31"/>
      <c r="J117" s="31"/>
      <c r="K117" s="31"/>
      <c r="L117" s="31"/>
      <c r="M117" s="31"/>
    </row>
    <row r="118" spans="3:13" s="5" customFormat="1" ht="11.45" customHeight="1" x14ac:dyDescent="0.2">
      <c r="C118" s="31"/>
      <c r="D118" s="31"/>
      <c r="E118" s="31"/>
      <c r="F118" s="31"/>
      <c r="G118" s="31"/>
      <c r="H118" s="31"/>
      <c r="I118" s="31"/>
      <c r="J118" s="31"/>
      <c r="K118" s="31"/>
      <c r="L118" s="31"/>
      <c r="M118" s="31"/>
    </row>
    <row r="119" spans="3:13" s="5" customFormat="1" ht="11.45" customHeight="1" x14ac:dyDescent="0.2">
      <c r="C119" s="31"/>
      <c r="D119" s="31"/>
      <c r="E119" s="31"/>
      <c r="F119" s="31"/>
      <c r="G119" s="31"/>
      <c r="H119" s="31"/>
      <c r="I119" s="31"/>
      <c r="J119" s="31"/>
      <c r="K119" s="31"/>
      <c r="L119" s="31"/>
      <c r="M119" s="31"/>
    </row>
    <row r="120" spans="3:13" s="5" customFormat="1" ht="11.45" customHeight="1" x14ac:dyDescent="0.2">
      <c r="C120" s="31"/>
      <c r="D120" s="31"/>
      <c r="E120" s="31"/>
      <c r="F120" s="31"/>
      <c r="G120" s="31"/>
      <c r="H120" s="31"/>
      <c r="I120" s="31"/>
      <c r="J120" s="31"/>
      <c r="K120" s="31"/>
      <c r="L120" s="31"/>
      <c r="M120" s="31"/>
    </row>
    <row r="121" spans="3:13" s="5" customFormat="1" ht="11.45" customHeight="1" x14ac:dyDescent="0.2">
      <c r="C121" s="31"/>
      <c r="D121" s="31"/>
      <c r="E121" s="31"/>
      <c r="F121" s="31"/>
      <c r="G121" s="31"/>
      <c r="H121" s="31"/>
      <c r="I121" s="31"/>
      <c r="J121" s="31"/>
      <c r="K121" s="31"/>
      <c r="L121" s="31"/>
      <c r="M121" s="31"/>
    </row>
    <row r="122" spans="3:13" s="5" customFormat="1" ht="11.45" customHeight="1" x14ac:dyDescent="0.2">
      <c r="C122" s="31"/>
      <c r="D122" s="31"/>
      <c r="E122" s="31"/>
      <c r="F122" s="31"/>
      <c r="G122" s="31"/>
      <c r="H122" s="31"/>
      <c r="I122" s="31"/>
      <c r="J122" s="31"/>
      <c r="K122" s="31"/>
      <c r="L122" s="31"/>
      <c r="M122" s="31"/>
    </row>
    <row r="123" spans="3:13" s="5" customFormat="1" ht="11.45" customHeight="1" x14ac:dyDescent="0.2">
      <c r="C123" s="31"/>
      <c r="D123" s="31"/>
      <c r="E123" s="31"/>
      <c r="F123" s="31"/>
      <c r="G123" s="31"/>
      <c r="H123" s="31"/>
      <c r="I123" s="31"/>
      <c r="J123" s="31"/>
      <c r="K123" s="31"/>
      <c r="L123" s="31"/>
      <c r="M123" s="31"/>
    </row>
    <row r="124" spans="3:13" s="5" customFormat="1" ht="11.45" customHeight="1" x14ac:dyDescent="0.2">
      <c r="C124" s="31"/>
      <c r="D124" s="31"/>
      <c r="E124" s="31"/>
      <c r="F124" s="31"/>
      <c r="G124" s="31"/>
      <c r="H124" s="31"/>
      <c r="I124" s="31"/>
      <c r="J124" s="31"/>
      <c r="K124" s="31"/>
      <c r="L124" s="31"/>
      <c r="M124" s="31"/>
    </row>
    <row r="125" spans="3:13" s="5" customFormat="1" ht="11.45" customHeight="1" x14ac:dyDescent="0.2">
      <c r="C125" s="31"/>
      <c r="D125" s="31"/>
      <c r="E125" s="31"/>
      <c r="F125" s="31"/>
      <c r="G125" s="31"/>
      <c r="H125" s="31"/>
      <c r="I125" s="31"/>
      <c r="J125" s="31"/>
      <c r="K125" s="31"/>
      <c r="L125" s="31"/>
      <c r="M125" s="31"/>
    </row>
    <row r="126" spans="3:13" s="5" customFormat="1" ht="11.45" customHeight="1" x14ac:dyDescent="0.2">
      <c r="C126" s="31"/>
      <c r="D126" s="31"/>
      <c r="E126" s="31"/>
      <c r="F126" s="31"/>
      <c r="G126" s="31"/>
      <c r="H126" s="31"/>
      <c r="I126" s="31"/>
      <c r="J126" s="31"/>
      <c r="K126" s="31"/>
      <c r="L126" s="31"/>
      <c r="M126" s="31"/>
    </row>
    <row r="127" spans="3:13" s="5" customFormat="1" ht="11.45" customHeight="1" x14ac:dyDescent="0.2">
      <c r="C127" s="31"/>
      <c r="D127" s="31"/>
      <c r="E127" s="31"/>
      <c r="F127" s="31"/>
      <c r="G127" s="31"/>
      <c r="H127" s="31"/>
      <c r="I127" s="31"/>
      <c r="J127" s="31"/>
      <c r="K127" s="31"/>
      <c r="L127" s="31"/>
      <c r="M127" s="31"/>
    </row>
    <row r="128" spans="3:13" s="5" customFormat="1" ht="11.45" customHeight="1" x14ac:dyDescent="0.2">
      <c r="C128" s="31"/>
      <c r="D128" s="31"/>
      <c r="E128" s="31"/>
      <c r="F128" s="31"/>
      <c r="G128" s="31"/>
      <c r="H128" s="31"/>
      <c r="I128" s="31"/>
      <c r="J128" s="31"/>
      <c r="K128" s="31"/>
      <c r="L128" s="31"/>
      <c r="M128" s="31"/>
    </row>
    <row r="129" spans="3:13" s="5" customFormat="1" ht="11.45" customHeight="1" x14ac:dyDescent="0.2">
      <c r="C129" s="31"/>
      <c r="D129" s="31"/>
      <c r="E129" s="31"/>
      <c r="F129" s="31"/>
      <c r="G129" s="31"/>
      <c r="H129" s="31"/>
      <c r="I129" s="31"/>
      <c r="J129" s="31"/>
      <c r="K129" s="31"/>
      <c r="L129" s="31"/>
      <c r="M129" s="31"/>
    </row>
    <row r="130" spans="3:13" s="5" customFormat="1" ht="11.45" customHeight="1" x14ac:dyDescent="0.2">
      <c r="C130" s="31"/>
      <c r="D130" s="31"/>
      <c r="E130" s="31"/>
      <c r="F130" s="31"/>
      <c r="G130" s="31"/>
      <c r="H130" s="31"/>
      <c r="I130" s="31"/>
      <c r="J130" s="31"/>
      <c r="K130" s="31"/>
      <c r="L130" s="31"/>
      <c r="M130" s="31"/>
    </row>
    <row r="131" spans="3:13" s="5" customFormat="1" ht="11.45" customHeight="1" x14ac:dyDescent="0.2">
      <c r="C131" s="31"/>
      <c r="D131" s="31"/>
      <c r="E131" s="31"/>
      <c r="F131" s="31"/>
      <c r="G131" s="31"/>
      <c r="H131" s="31"/>
      <c r="I131" s="31"/>
      <c r="J131" s="31"/>
      <c r="K131" s="31"/>
      <c r="L131" s="31"/>
      <c r="M131" s="31"/>
    </row>
    <row r="132" spans="3:13" s="5" customFormat="1" ht="11.45" customHeight="1" x14ac:dyDescent="0.2">
      <c r="C132" s="31"/>
      <c r="D132" s="31"/>
      <c r="E132" s="31"/>
      <c r="F132" s="31"/>
      <c r="G132" s="31"/>
      <c r="H132" s="31"/>
      <c r="I132" s="31"/>
      <c r="J132" s="31"/>
      <c r="K132" s="31"/>
      <c r="L132" s="31"/>
      <c r="M132" s="31"/>
    </row>
    <row r="133" spans="3:13" s="5" customFormat="1" ht="11.45" customHeight="1" x14ac:dyDescent="0.2">
      <c r="C133" s="31"/>
      <c r="D133" s="31"/>
      <c r="E133" s="31"/>
      <c r="F133" s="31"/>
      <c r="G133" s="31"/>
      <c r="H133" s="31"/>
      <c r="I133" s="31"/>
      <c r="J133" s="31"/>
      <c r="K133" s="31"/>
      <c r="L133" s="31"/>
      <c r="M133" s="31"/>
    </row>
    <row r="134" spans="3:13" s="5" customFormat="1" ht="11.45" customHeight="1" x14ac:dyDescent="0.2">
      <c r="C134" s="31"/>
      <c r="D134" s="31"/>
      <c r="E134" s="31"/>
      <c r="F134" s="31"/>
      <c r="G134" s="31"/>
      <c r="H134" s="31"/>
      <c r="I134" s="31"/>
      <c r="J134" s="31"/>
      <c r="K134" s="31"/>
      <c r="L134" s="31"/>
      <c r="M134" s="31"/>
    </row>
    <row r="135" spans="3:13" s="5" customFormat="1" ht="11.45" customHeight="1" x14ac:dyDescent="0.2">
      <c r="C135" s="31"/>
      <c r="D135" s="31"/>
      <c r="E135" s="31"/>
      <c r="F135" s="31"/>
      <c r="G135" s="31"/>
      <c r="H135" s="31"/>
      <c r="I135" s="31"/>
      <c r="J135" s="31"/>
      <c r="K135" s="31"/>
      <c r="L135" s="31"/>
      <c r="M135" s="31"/>
    </row>
    <row r="136" spans="3:13" s="5" customFormat="1" ht="11.45" customHeight="1" x14ac:dyDescent="0.2">
      <c r="C136" s="31"/>
      <c r="D136" s="31"/>
      <c r="E136" s="31"/>
      <c r="F136" s="31"/>
      <c r="G136" s="31"/>
      <c r="H136" s="31"/>
      <c r="I136" s="31"/>
      <c r="J136" s="31"/>
      <c r="K136" s="31"/>
      <c r="L136" s="31"/>
      <c r="M136" s="31"/>
    </row>
    <row r="137" spans="3:13" s="5" customFormat="1" ht="11.45" customHeight="1" x14ac:dyDescent="0.2">
      <c r="C137" s="31"/>
      <c r="D137" s="31"/>
      <c r="E137" s="31"/>
      <c r="F137" s="31"/>
      <c r="G137" s="31"/>
      <c r="H137" s="31"/>
      <c r="I137" s="31"/>
      <c r="J137" s="31"/>
      <c r="K137" s="31"/>
      <c r="L137" s="31"/>
      <c r="M137" s="31"/>
    </row>
    <row r="138" spans="3:13" s="5" customFormat="1" ht="11.45" customHeight="1" x14ac:dyDescent="0.2">
      <c r="C138" s="31"/>
      <c r="D138" s="31"/>
      <c r="E138" s="31"/>
      <c r="F138" s="31"/>
      <c r="G138" s="31"/>
      <c r="H138" s="31"/>
      <c r="I138" s="31"/>
      <c r="J138" s="31"/>
      <c r="K138" s="31"/>
      <c r="L138" s="31"/>
      <c r="M138" s="31"/>
    </row>
    <row r="139" spans="3:13" s="5" customFormat="1" ht="11.45" customHeight="1" x14ac:dyDescent="0.2">
      <c r="C139" s="31"/>
      <c r="D139" s="31"/>
      <c r="E139" s="31"/>
      <c r="F139" s="31"/>
      <c r="G139" s="31"/>
      <c r="H139" s="31"/>
      <c r="I139" s="31"/>
      <c r="J139" s="31"/>
      <c r="K139" s="31"/>
      <c r="L139" s="31"/>
      <c r="M139" s="31"/>
    </row>
    <row r="140" spans="3:13" s="5" customFormat="1" ht="11.45" customHeight="1" x14ac:dyDescent="0.2">
      <c r="C140" s="31"/>
      <c r="D140" s="31"/>
      <c r="E140" s="31"/>
      <c r="F140" s="31"/>
      <c r="G140" s="31"/>
      <c r="H140" s="31"/>
      <c r="I140" s="31"/>
      <c r="J140" s="31"/>
      <c r="K140" s="31"/>
      <c r="L140" s="31"/>
      <c r="M140" s="31"/>
    </row>
    <row r="141" spans="3:13" s="5" customFormat="1" ht="11.45" customHeight="1" x14ac:dyDescent="0.2">
      <c r="C141" s="31"/>
      <c r="D141" s="31"/>
      <c r="E141" s="31"/>
      <c r="F141" s="31"/>
      <c r="G141" s="31"/>
      <c r="H141" s="31"/>
      <c r="I141" s="31"/>
      <c r="J141" s="31"/>
      <c r="K141" s="31"/>
      <c r="L141" s="31"/>
      <c r="M141" s="31"/>
    </row>
    <row r="142" spans="3:13" s="5" customFormat="1" ht="11.45" customHeight="1" x14ac:dyDescent="0.2">
      <c r="C142" s="31"/>
      <c r="D142" s="31"/>
      <c r="E142" s="31"/>
      <c r="F142" s="31"/>
      <c r="G142" s="31"/>
      <c r="H142" s="31"/>
      <c r="I142" s="31"/>
      <c r="J142" s="31"/>
      <c r="K142" s="31"/>
      <c r="L142" s="31"/>
      <c r="M142" s="31"/>
    </row>
    <row r="143" spans="3:13" s="5" customFormat="1" ht="11.45" customHeight="1" x14ac:dyDescent="0.2">
      <c r="C143" s="31"/>
      <c r="D143" s="31"/>
      <c r="E143" s="31"/>
      <c r="F143" s="31"/>
      <c r="G143" s="31"/>
      <c r="H143" s="31"/>
      <c r="I143" s="31"/>
      <c r="J143" s="31"/>
      <c r="K143" s="31"/>
      <c r="L143" s="31"/>
      <c r="M143" s="31"/>
    </row>
    <row r="144" spans="3:13" s="5" customFormat="1" ht="11.45" customHeight="1" x14ac:dyDescent="0.2">
      <c r="C144" s="31"/>
      <c r="D144" s="31"/>
      <c r="E144" s="31"/>
      <c r="F144" s="31"/>
      <c r="G144" s="31"/>
      <c r="H144" s="31"/>
      <c r="I144" s="31"/>
      <c r="J144" s="31"/>
      <c r="K144" s="31"/>
      <c r="L144" s="31"/>
      <c r="M144" s="31"/>
    </row>
    <row r="145" spans="3:13" s="5" customFormat="1" ht="11.45" customHeight="1" x14ac:dyDescent="0.2">
      <c r="C145" s="31"/>
      <c r="D145" s="31"/>
      <c r="E145" s="31"/>
      <c r="F145" s="31"/>
      <c r="G145" s="31"/>
      <c r="H145" s="31"/>
      <c r="I145" s="31"/>
      <c r="J145" s="31"/>
      <c r="K145" s="31"/>
      <c r="L145" s="31"/>
      <c r="M145" s="31"/>
    </row>
    <row r="146" spans="3:13" s="5" customFormat="1" ht="11.45" customHeight="1" x14ac:dyDescent="0.2">
      <c r="C146" s="31"/>
      <c r="D146" s="31"/>
      <c r="E146" s="31"/>
      <c r="F146" s="31"/>
      <c r="G146" s="31"/>
      <c r="H146" s="31"/>
      <c r="I146" s="31"/>
      <c r="J146" s="31"/>
      <c r="K146" s="31"/>
      <c r="L146" s="31"/>
      <c r="M146" s="31"/>
    </row>
    <row r="147" spans="3:13" s="5" customFormat="1" ht="11.45" customHeight="1" x14ac:dyDescent="0.2">
      <c r="C147" s="31"/>
      <c r="D147" s="31"/>
      <c r="E147" s="31"/>
      <c r="F147" s="31"/>
      <c r="G147" s="31"/>
      <c r="H147" s="31"/>
      <c r="I147" s="31"/>
      <c r="J147" s="31"/>
      <c r="K147" s="31"/>
      <c r="L147" s="31"/>
      <c r="M147" s="31"/>
    </row>
    <row r="148" spans="3:13" s="5" customFormat="1" ht="11.45" customHeight="1" x14ac:dyDescent="0.2">
      <c r="C148" s="31"/>
      <c r="D148" s="31"/>
      <c r="E148" s="31"/>
      <c r="F148" s="31"/>
      <c r="G148" s="31"/>
      <c r="H148" s="31"/>
      <c r="I148" s="31"/>
      <c r="J148" s="31"/>
      <c r="K148" s="31"/>
      <c r="L148" s="31"/>
      <c r="M148" s="31"/>
    </row>
  </sheetData>
  <conditionalFormatting sqref="D33:D48">
    <cfRule type="top10" dxfId="100" priority="1" bottom="1" rank="1"/>
    <cfRule type="top10" dxfId="99" priority="2" rank="1"/>
  </conditionalFormatting>
  <hyperlinks>
    <hyperlink ref="A3" location="_GrafikDaten_21.2" display="Grafik 21.2" xr:uid="{00000000-0004-0000-0200-000000000000}"/>
    <hyperlink ref="A31" location="_GrafikDaten_21.3" display="Grafik 21.3" xr:uid="{00000000-0004-0000-0200-000001000000}"/>
    <hyperlink ref="A1" location="Inhalt!B3" display="Link zum Inhaltsverzeichnis"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drawing r:id="rId2"/>
  <legacyDrawing r:id="rId3"/>
  <tableParts count="2">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7"/>
  <sheetViews>
    <sheetView zoomScale="160" zoomScaleNormal="160" workbookViewId="0"/>
  </sheetViews>
  <sheetFormatPr baseColWidth="10" defaultRowHeight="11.45" customHeight="1" x14ac:dyDescent="0.2"/>
  <cols>
    <col min="1" max="1" width="5.7109375" style="20" customWidth="1"/>
    <col min="2" max="2" width="85.7109375" style="17" customWidth="1"/>
    <col min="3" max="16384" width="11.42578125" style="17"/>
  </cols>
  <sheetData>
    <row r="1" spans="1:4" s="5" customFormat="1" ht="12" customHeight="1" x14ac:dyDescent="0.2">
      <c r="A1" s="73" t="s">
        <v>133</v>
      </c>
    </row>
    <row r="2" spans="1:4" s="15" customFormat="1" ht="30" customHeight="1" thickBot="1" x14ac:dyDescent="0.3">
      <c r="A2" s="55" t="s">
        <v>123</v>
      </c>
      <c r="B2" s="55"/>
    </row>
    <row r="3" spans="1:4" s="19" customFormat="1" ht="84" customHeight="1" x14ac:dyDescent="0.2">
      <c r="A3" s="64" t="s">
        <v>161</v>
      </c>
      <c r="B3" s="161" t="s">
        <v>269</v>
      </c>
      <c r="D3" s="130"/>
    </row>
    <row r="4" spans="1:4" s="19" customFormat="1" ht="72" customHeight="1" x14ac:dyDescent="0.2">
      <c r="A4" s="18" t="s">
        <v>11</v>
      </c>
      <c r="B4" s="161" t="s">
        <v>283</v>
      </c>
      <c r="D4" s="130"/>
    </row>
    <row r="5" spans="1:4" s="19" customFormat="1" ht="36" customHeight="1" x14ac:dyDescent="0.2">
      <c r="A5" s="18" t="s">
        <v>11</v>
      </c>
      <c r="B5" s="161" t="s">
        <v>325</v>
      </c>
      <c r="D5" s="130"/>
    </row>
    <row r="6" spans="1:4" s="19" customFormat="1" ht="60" customHeight="1" x14ac:dyDescent="0.2">
      <c r="A6" s="18" t="s">
        <v>11</v>
      </c>
      <c r="B6" s="161" t="s">
        <v>326</v>
      </c>
      <c r="D6" s="130"/>
    </row>
    <row r="7" spans="1:4" s="19" customFormat="1" ht="60" customHeight="1" x14ac:dyDescent="0.2">
      <c r="A7" s="18" t="s">
        <v>11</v>
      </c>
      <c r="B7" s="161" t="s">
        <v>270</v>
      </c>
      <c r="D7" s="130"/>
    </row>
    <row r="8" spans="1:4" s="19" customFormat="1" ht="84" customHeight="1" x14ac:dyDescent="0.2">
      <c r="A8" s="18" t="s">
        <v>11</v>
      </c>
      <c r="B8" s="161" t="s">
        <v>267</v>
      </c>
      <c r="D8" s="130"/>
    </row>
    <row r="9" spans="1:4" ht="48" customHeight="1" x14ac:dyDescent="0.2">
      <c r="A9" s="164" t="s">
        <v>11</v>
      </c>
      <c r="B9" s="161" t="s">
        <v>271</v>
      </c>
    </row>
    <row r="10" spans="1:4" ht="12" customHeight="1" x14ac:dyDescent="0.2">
      <c r="A10" s="16"/>
      <c r="B10" s="5"/>
    </row>
    <row r="11" spans="1:4" ht="12" customHeight="1" x14ac:dyDescent="0.2">
      <c r="A11" s="16"/>
      <c r="B11" s="5"/>
    </row>
    <row r="12" spans="1:4" ht="12" customHeight="1" x14ac:dyDescent="0.2">
      <c r="A12" s="16"/>
      <c r="B12" s="5"/>
    </row>
    <row r="13" spans="1:4" ht="12" customHeight="1" x14ac:dyDescent="0.2">
      <c r="A13" s="16"/>
      <c r="B13" s="5"/>
    </row>
    <row r="14" spans="1:4" ht="12" customHeight="1" x14ac:dyDescent="0.2">
      <c r="A14" s="16"/>
      <c r="B14" s="5"/>
    </row>
    <row r="15" spans="1:4" ht="12" customHeight="1" x14ac:dyDescent="0.2">
      <c r="A15" s="16"/>
      <c r="B15" s="5"/>
    </row>
    <row r="16" spans="1:4" ht="12" customHeight="1" x14ac:dyDescent="0.2">
      <c r="A16" s="16"/>
      <c r="B16" s="5"/>
    </row>
    <row r="17" spans="1:2" ht="12" customHeight="1" x14ac:dyDescent="0.2">
      <c r="A17" s="16"/>
      <c r="B17" s="5"/>
    </row>
    <row r="18" spans="1:2" ht="12" customHeight="1" x14ac:dyDescent="0.2">
      <c r="A18" s="16"/>
      <c r="B18" s="5"/>
    </row>
    <row r="19" spans="1:2" ht="12" customHeight="1" x14ac:dyDescent="0.2">
      <c r="A19" s="16"/>
      <c r="B19" s="5"/>
    </row>
    <row r="20" spans="1:2" ht="12" customHeight="1" x14ac:dyDescent="0.2">
      <c r="A20" s="16"/>
      <c r="B20" s="5"/>
    </row>
    <row r="21" spans="1:2" ht="12" customHeight="1" x14ac:dyDescent="0.2">
      <c r="A21" s="16"/>
      <c r="B21" s="5"/>
    </row>
    <row r="22" spans="1:2" ht="12" customHeight="1" x14ac:dyDescent="0.2">
      <c r="A22" s="16"/>
      <c r="B22" s="5"/>
    </row>
    <row r="23" spans="1:2" ht="12" customHeight="1" x14ac:dyDescent="0.2">
      <c r="A23" s="16"/>
      <c r="B23" s="5"/>
    </row>
    <row r="24" spans="1:2" ht="12" customHeight="1" x14ac:dyDescent="0.2">
      <c r="A24" s="16"/>
      <c r="B24" s="5"/>
    </row>
    <row r="25" spans="1:2" ht="12" customHeight="1" x14ac:dyDescent="0.2">
      <c r="A25" s="16"/>
      <c r="B25" s="5"/>
    </row>
    <row r="26" spans="1:2" ht="12" customHeight="1" x14ac:dyDescent="0.2">
      <c r="A26" s="16"/>
      <c r="B26" s="5"/>
    </row>
    <row r="27" spans="1:2" ht="12" customHeight="1" x14ac:dyDescent="0.2">
      <c r="A27" s="16"/>
      <c r="B27" s="5"/>
    </row>
    <row r="28" spans="1:2" ht="12" customHeight="1" x14ac:dyDescent="0.2">
      <c r="A28" s="16"/>
      <c r="B28" s="5"/>
    </row>
    <row r="29" spans="1:2" ht="12" customHeight="1" x14ac:dyDescent="0.2">
      <c r="A29" s="16"/>
      <c r="B29" s="5"/>
    </row>
    <row r="30" spans="1:2" ht="12" customHeight="1" x14ac:dyDescent="0.2">
      <c r="A30" s="16"/>
      <c r="B30" s="5"/>
    </row>
    <row r="31" spans="1:2" ht="12" customHeight="1" x14ac:dyDescent="0.2">
      <c r="A31" s="16"/>
      <c r="B31" s="5"/>
    </row>
    <row r="32" spans="1:2" ht="12" customHeight="1" x14ac:dyDescent="0.2">
      <c r="A32" s="16"/>
      <c r="B32" s="5"/>
    </row>
    <row r="33" spans="1:2" ht="12" customHeight="1" x14ac:dyDescent="0.2">
      <c r="A33" s="16"/>
      <c r="B33" s="5"/>
    </row>
    <row r="34" spans="1:2" ht="12" customHeight="1" x14ac:dyDescent="0.2">
      <c r="A34" s="16"/>
      <c r="B34" s="5"/>
    </row>
    <row r="35" spans="1:2" ht="12" customHeight="1" x14ac:dyDescent="0.2">
      <c r="A35" s="16"/>
      <c r="B35" s="5"/>
    </row>
    <row r="36" spans="1:2" ht="12" customHeight="1" x14ac:dyDescent="0.2">
      <c r="A36" s="16"/>
      <c r="B36" s="5"/>
    </row>
    <row r="37" spans="1:2" ht="12" customHeight="1" x14ac:dyDescent="0.2">
      <c r="A37" s="16"/>
      <c r="B37" s="5"/>
    </row>
    <row r="38" spans="1:2" ht="12" customHeight="1" x14ac:dyDescent="0.2">
      <c r="A38" s="16"/>
      <c r="B38" s="5"/>
    </row>
    <row r="39" spans="1:2" ht="12" customHeight="1" x14ac:dyDescent="0.2">
      <c r="A39" s="16"/>
      <c r="B39" s="5"/>
    </row>
    <row r="40" spans="1:2" ht="12" customHeight="1" x14ac:dyDescent="0.2">
      <c r="A40" s="16"/>
      <c r="B40" s="5"/>
    </row>
    <row r="41" spans="1:2" ht="12" customHeight="1" x14ac:dyDescent="0.2">
      <c r="A41" s="16"/>
      <c r="B41" s="5"/>
    </row>
    <row r="42" spans="1:2" ht="12" customHeight="1" x14ac:dyDescent="0.2">
      <c r="A42" s="16"/>
      <c r="B42" s="5"/>
    </row>
    <row r="43" spans="1:2" ht="12" customHeight="1" x14ac:dyDescent="0.2">
      <c r="A43" s="16"/>
      <c r="B43" s="5"/>
    </row>
    <row r="44" spans="1:2" ht="12" customHeight="1" x14ac:dyDescent="0.2">
      <c r="A44" s="16"/>
      <c r="B44" s="5"/>
    </row>
    <row r="45" spans="1:2" ht="12" customHeight="1" x14ac:dyDescent="0.2">
      <c r="A45" s="16"/>
      <c r="B45" s="5"/>
    </row>
    <row r="46" spans="1:2" ht="12" customHeight="1" x14ac:dyDescent="0.2">
      <c r="A46" s="16"/>
      <c r="B46" s="5"/>
    </row>
    <row r="47" spans="1:2" ht="12" customHeight="1" x14ac:dyDescent="0.2"/>
    <row r="48" spans="1:2"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sheetData>
  <hyperlinks>
    <hyperlink ref="A1" location="Inhalt!B3"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9"/>
  <sheetViews>
    <sheetView zoomScale="160" zoomScaleNormal="160" workbookViewId="0"/>
  </sheetViews>
  <sheetFormatPr baseColWidth="10" defaultRowHeight="11.45" customHeight="1" x14ac:dyDescent="0.2"/>
  <cols>
    <col min="1" max="1" width="5.7109375" style="30" customWidth="1"/>
    <col min="2" max="2" width="34.7109375" style="22" customWidth="1"/>
    <col min="3" max="3" width="7.7109375" style="22" customWidth="1"/>
    <col min="4" max="4" width="8.7109375" style="22" customWidth="1"/>
    <col min="5" max="5" width="9.7109375" style="22" customWidth="1"/>
    <col min="6" max="6" width="9.28515625" style="22" customWidth="1"/>
    <col min="7" max="7" width="9.7109375" style="22" customWidth="1"/>
    <col min="8" max="8" width="6.28515625" style="22" customWidth="1"/>
    <col min="9" max="9" width="2.7109375" style="22" customWidth="1"/>
    <col min="10" max="10" width="8.7109375" style="22" customWidth="1"/>
    <col min="11" max="16384" width="11.42578125" style="22"/>
  </cols>
  <sheetData>
    <row r="1" spans="1:10" s="68" customFormat="1" ht="12" customHeight="1" x14ac:dyDescent="0.2">
      <c r="A1" s="73" t="s">
        <v>133</v>
      </c>
    </row>
    <row r="2" spans="1:10" s="21" customFormat="1" ht="12.6" customHeight="1" x14ac:dyDescent="0.2">
      <c r="A2" s="171" t="s">
        <v>162</v>
      </c>
      <c r="B2" s="131"/>
      <c r="C2" s="65"/>
      <c r="D2" s="65"/>
      <c r="E2" s="65"/>
      <c r="F2" s="65"/>
      <c r="G2" s="65"/>
      <c r="H2" s="65"/>
    </row>
    <row r="3" spans="1:10" s="21" customFormat="1" ht="17.45" customHeight="1" x14ac:dyDescent="0.2">
      <c r="A3" s="162" t="s">
        <v>261</v>
      </c>
      <c r="B3" s="133"/>
      <c r="C3" s="47"/>
      <c r="D3" s="47"/>
      <c r="E3" s="47"/>
      <c r="F3" s="47"/>
      <c r="G3" s="47"/>
      <c r="H3" s="47"/>
    </row>
    <row r="4" spans="1:10" ht="30" customHeight="1" x14ac:dyDescent="0.2">
      <c r="A4" s="69"/>
      <c r="B4" s="69"/>
      <c r="C4" s="69"/>
      <c r="D4" s="69"/>
      <c r="E4" s="69"/>
      <c r="F4" s="69"/>
      <c r="G4" s="69"/>
      <c r="H4" s="69"/>
    </row>
    <row r="5" spans="1:10" ht="48" customHeight="1" x14ac:dyDescent="0.2">
      <c r="A5" s="169" t="s">
        <v>207</v>
      </c>
      <c r="B5" s="166" t="s">
        <v>12</v>
      </c>
      <c r="C5" s="166" t="s">
        <v>188</v>
      </c>
      <c r="D5" s="166" t="s">
        <v>208</v>
      </c>
      <c r="E5" s="166" t="s">
        <v>190</v>
      </c>
      <c r="F5" s="166" t="s">
        <v>209</v>
      </c>
      <c r="G5" s="166" t="s">
        <v>210</v>
      </c>
      <c r="H5" s="170" t="s">
        <v>211</v>
      </c>
    </row>
    <row r="6" spans="1:10" ht="20.100000000000001" customHeight="1" x14ac:dyDescent="0.2">
      <c r="A6" s="23"/>
      <c r="B6" s="24">
        <v>2015</v>
      </c>
      <c r="C6" s="108">
        <v>744</v>
      </c>
      <c r="D6" s="108">
        <v>58436</v>
      </c>
      <c r="E6" s="108">
        <v>1762339</v>
      </c>
      <c r="F6" s="108">
        <v>14899664</v>
      </c>
      <c r="G6" s="108">
        <v>4940263</v>
      </c>
      <c r="H6" s="110">
        <v>33.200000000000003</v>
      </c>
    </row>
    <row r="7" spans="1:10" ht="11.45" customHeight="1" x14ac:dyDescent="0.2">
      <c r="A7" s="23"/>
      <c r="B7" s="24">
        <v>2016</v>
      </c>
      <c r="C7" s="108">
        <v>695</v>
      </c>
      <c r="D7" s="108">
        <v>57176</v>
      </c>
      <c r="E7" s="108">
        <v>1789730</v>
      </c>
      <c r="F7" s="108">
        <v>14610515</v>
      </c>
      <c r="G7" s="108">
        <v>4536683</v>
      </c>
      <c r="H7" s="110">
        <v>31.1</v>
      </c>
      <c r="J7" s="102"/>
    </row>
    <row r="8" spans="1:10" s="27" customFormat="1" ht="11.45" customHeight="1" x14ac:dyDescent="0.2">
      <c r="A8" s="26"/>
      <c r="B8" s="24">
        <v>2017</v>
      </c>
      <c r="C8" s="108">
        <v>719</v>
      </c>
      <c r="D8" s="108">
        <v>58867</v>
      </c>
      <c r="E8" s="108">
        <v>1872372</v>
      </c>
      <c r="F8" s="108">
        <v>15967242</v>
      </c>
      <c r="G8" s="108">
        <v>5303426</v>
      </c>
      <c r="H8" s="110">
        <v>33.200000000000003</v>
      </c>
      <c r="J8" s="102"/>
    </row>
    <row r="9" spans="1:10" s="28" customFormat="1" ht="11.45" customHeight="1" x14ac:dyDescent="0.2">
      <c r="A9" s="23"/>
      <c r="B9" s="24">
        <v>2018</v>
      </c>
      <c r="C9" s="108">
        <v>743</v>
      </c>
      <c r="D9" s="108">
        <v>63074</v>
      </c>
      <c r="E9" s="108">
        <v>2136528</v>
      </c>
      <c r="F9" s="108">
        <v>14912025</v>
      </c>
      <c r="G9" s="108">
        <v>4713157</v>
      </c>
      <c r="H9" s="110">
        <v>31.6</v>
      </c>
      <c r="J9" s="116"/>
    </row>
    <row r="10" spans="1:10" s="28" customFormat="1" ht="11.45" customHeight="1" x14ac:dyDescent="0.2">
      <c r="A10" s="23"/>
      <c r="B10" s="24">
        <v>2019</v>
      </c>
      <c r="C10" s="108">
        <v>767</v>
      </c>
      <c r="D10" s="108">
        <v>65275</v>
      </c>
      <c r="E10" s="108">
        <v>2312714</v>
      </c>
      <c r="F10" s="108">
        <v>15185371</v>
      </c>
      <c r="G10" s="108">
        <v>5327806</v>
      </c>
      <c r="H10" s="110">
        <v>35.1</v>
      </c>
      <c r="J10" s="116"/>
    </row>
    <row r="11" spans="1:10" s="28" customFormat="1" ht="11.45" customHeight="1" x14ac:dyDescent="0.2">
      <c r="A11" s="23"/>
      <c r="B11" s="24">
        <v>2020</v>
      </c>
      <c r="C11" s="108">
        <v>800</v>
      </c>
      <c r="D11" s="108">
        <v>64564</v>
      </c>
      <c r="E11" s="108">
        <v>2212385</v>
      </c>
      <c r="F11" s="108">
        <v>15455226</v>
      </c>
      <c r="G11" s="108">
        <v>5529480</v>
      </c>
      <c r="H11" s="110">
        <v>35.799999999999997</v>
      </c>
      <c r="J11" s="116"/>
    </row>
    <row r="12" spans="1:10" ht="11.45" customHeight="1" x14ac:dyDescent="0.2">
      <c r="A12" s="23"/>
      <c r="B12" s="24">
        <v>2021</v>
      </c>
      <c r="C12" s="108">
        <v>797</v>
      </c>
      <c r="D12" s="108">
        <v>64125</v>
      </c>
      <c r="E12" s="108">
        <v>2291397</v>
      </c>
      <c r="F12" s="108">
        <v>17929700</v>
      </c>
      <c r="G12" s="108">
        <v>7419289</v>
      </c>
      <c r="H12" s="110">
        <v>41.4</v>
      </c>
      <c r="J12" s="102"/>
    </row>
    <row r="13" spans="1:10" ht="11.45" customHeight="1" x14ac:dyDescent="0.2">
      <c r="A13" s="23"/>
      <c r="B13" s="24">
        <v>2022</v>
      </c>
      <c r="C13" s="108">
        <v>804</v>
      </c>
      <c r="D13" s="108">
        <v>62723</v>
      </c>
      <c r="E13" s="108">
        <v>2364948</v>
      </c>
      <c r="F13" s="108">
        <v>18387759</v>
      </c>
      <c r="G13" s="108">
        <v>6558878</v>
      </c>
      <c r="H13" s="110">
        <v>35.700000000000003</v>
      </c>
      <c r="J13" s="102"/>
    </row>
    <row r="14" spans="1:10" ht="11.45" customHeight="1" x14ac:dyDescent="0.2">
      <c r="A14" s="23"/>
      <c r="B14" s="24">
        <v>2023</v>
      </c>
      <c r="C14" s="108">
        <v>796</v>
      </c>
      <c r="D14" s="108">
        <v>61770</v>
      </c>
      <c r="E14" s="108">
        <v>2468890</v>
      </c>
      <c r="F14" s="108">
        <v>20989203</v>
      </c>
      <c r="G14" s="108">
        <v>9427710</v>
      </c>
      <c r="H14" s="110">
        <v>44.9</v>
      </c>
      <c r="J14" s="102"/>
    </row>
    <row r="15" spans="1:10" ht="11.45" customHeight="1" x14ac:dyDescent="0.2">
      <c r="A15" s="23"/>
      <c r="B15" s="24">
        <v>2024</v>
      </c>
      <c r="C15" s="108">
        <v>780</v>
      </c>
      <c r="D15" s="108">
        <v>61224</v>
      </c>
      <c r="E15" s="108">
        <v>2560034</v>
      </c>
      <c r="F15" s="108">
        <v>23947203</v>
      </c>
      <c r="G15" s="108">
        <v>12403095</v>
      </c>
      <c r="H15" s="110">
        <v>51.8</v>
      </c>
      <c r="J15" s="102"/>
    </row>
    <row r="16" spans="1:10" s="27" customFormat="1" ht="14.1" customHeight="1" x14ac:dyDescent="0.2">
      <c r="A16" s="26"/>
      <c r="B16" s="163">
        <v>2025</v>
      </c>
      <c r="C16" s="218">
        <v>774</v>
      </c>
      <c r="D16" s="218">
        <v>60702</v>
      </c>
      <c r="E16" s="218">
        <v>2643573</v>
      </c>
      <c r="F16" s="218">
        <v>23899818</v>
      </c>
      <c r="G16" s="218">
        <v>10769744</v>
      </c>
      <c r="H16" s="219">
        <v>45.1</v>
      </c>
      <c r="J16" s="220"/>
    </row>
    <row r="17" spans="1:10" ht="11.45" customHeight="1" x14ac:dyDescent="0.2">
      <c r="A17" s="23" t="s">
        <v>13</v>
      </c>
      <c r="B17" s="24" t="s">
        <v>14</v>
      </c>
      <c r="C17" s="167">
        <v>30</v>
      </c>
      <c r="D17" s="167" t="s">
        <v>94</v>
      </c>
      <c r="E17" s="167" t="s">
        <v>94</v>
      </c>
      <c r="F17" s="167">
        <v>147145</v>
      </c>
      <c r="G17" s="167">
        <v>15739</v>
      </c>
      <c r="H17" s="168">
        <v>10.7</v>
      </c>
      <c r="J17" s="102"/>
    </row>
    <row r="18" spans="1:10" ht="17.100000000000001" customHeight="1" x14ac:dyDescent="0.2">
      <c r="A18" s="23" t="s">
        <v>15</v>
      </c>
      <c r="B18" s="24" t="s">
        <v>16</v>
      </c>
      <c r="C18" s="167">
        <v>744</v>
      </c>
      <c r="D18" s="167" t="s">
        <v>94</v>
      </c>
      <c r="E18" s="167" t="s">
        <v>94</v>
      </c>
      <c r="F18" s="167">
        <v>23752672</v>
      </c>
      <c r="G18" s="167">
        <v>10754006</v>
      </c>
      <c r="H18" s="168">
        <v>45.3</v>
      </c>
      <c r="J18" s="102"/>
    </row>
    <row r="19" spans="1:10" ht="11.45" customHeight="1" x14ac:dyDescent="0.2">
      <c r="A19" s="23">
        <v>10</v>
      </c>
      <c r="B19" s="24" t="s">
        <v>17</v>
      </c>
      <c r="C19" s="167">
        <v>132</v>
      </c>
      <c r="D19" s="167">
        <v>15964</v>
      </c>
      <c r="E19" s="167">
        <v>587044</v>
      </c>
      <c r="F19" s="167">
        <v>5964450</v>
      </c>
      <c r="G19" s="167">
        <v>1152248</v>
      </c>
      <c r="H19" s="168">
        <v>19.3</v>
      </c>
      <c r="J19" s="105"/>
    </row>
    <row r="20" spans="1:10" ht="11.45" customHeight="1" x14ac:dyDescent="0.2">
      <c r="A20" s="23"/>
      <c r="B20" s="24" t="s">
        <v>18</v>
      </c>
      <c r="C20" s="167"/>
      <c r="D20" s="167"/>
      <c r="E20" s="167"/>
      <c r="F20" s="167"/>
      <c r="G20" s="167"/>
      <c r="H20" s="168"/>
      <c r="J20" s="25"/>
    </row>
    <row r="21" spans="1:10" ht="11.45" customHeight="1" x14ac:dyDescent="0.2">
      <c r="A21" s="29" t="s">
        <v>19</v>
      </c>
      <c r="B21" s="24" t="s">
        <v>20</v>
      </c>
      <c r="C21" s="167">
        <v>29</v>
      </c>
      <c r="D21" s="167">
        <v>3672</v>
      </c>
      <c r="E21" s="167">
        <v>118869</v>
      </c>
      <c r="F21" s="167">
        <v>1262554</v>
      </c>
      <c r="G21" s="167" t="s">
        <v>94</v>
      </c>
      <c r="H21" s="168" t="s">
        <v>94</v>
      </c>
      <c r="J21" s="107"/>
    </row>
    <row r="22" spans="1:10" ht="11.45" customHeight="1" x14ac:dyDescent="0.2">
      <c r="A22" s="29" t="s">
        <v>21</v>
      </c>
      <c r="B22" s="24" t="s">
        <v>323</v>
      </c>
      <c r="C22" s="167">
        <v>22</v>
      </c>
      <c r="D22" s="167">
        <v>1636</v>
      </c>
      <c r="E22" s="167">
        <v>51121</v>
      </c>
      <c r="F22" s="167">
        <v>352191</v>
      </c>
      <c r="G22" s="167" t="s">
        <v>94</v>
      </c>
      <c r="H22" s="168" t="s">
        <v>94</v>
      </c>
      <c r="J22" s="107"/>
    </row>
    <row r="23" spans="1:10" ht="11.45" customHeight="1" x14ac:dyDescent="0.2">
      <c r="A23" s="29" t="s">
        <v>22</v>
      </c>
      <c r="B23" s="24" t="s">
        <v>23</v>
      </c>
      <c r="C23" s="167">
        <v>7</v>
      </c>
      <c r="D23" s="167">
        <v>540</v>
      </c>
      <c r="E23" s="167">
        <v>21299</v>
      </c>
      <c r="F23" s="167">
        <v>146013</v>
      </c>
      <c r="G23" s="167" t="s">
        <v>94</v>
      </c>
      <c r="H23" s="168" t="s">
        <v>94</v>
      </c>
      <c r="J23" s="107"/>
    </row>
    <row r="24" spans="1:10" ht="11.45" customHeight="1" x14ac:dyDescent="0.2">
      <c r="A24" s="29" t="s">
        <v>24</v>
      </c>
      <c r="B24" s="24" t="s">
        <v>25</v>
      </c>
      <c r="C24" s="167">
        <v>6</v>
      </c>
      <c r="D24" s="167">
        <v>592</v>
      </c>
      <c r="E24" s="167">
        <v>26736</v>
      </c>
      <c r="F24" s="167">
        <v>276087</v>
      </c>
      <c r="G24" s="167" t="s">
        <v>94</v>
      </c>
      <c r="H24" s="168" t="s">
        <v>94</v>
      </c>
      <c r="J24" s="107"/>
    </row>
    <row r="25" spans="1:10" ht="11.45" customHeight="1" x14ac:dyDescent="0.2">
      <c r="A25" s="29" t="s">
        <v>26</v>
      </c>
      <c r="B25" s="24" t="s">
        <v>27</v>
      </c>
      <c r="C25" s="167">
        <v>12</v>
      </c>
      <c r="D25" s="167">
        <v>1557</v>
      </c>
      <c r="E25" s="167">
        <v>81038</v>
      </c>
      <c r="F25" s="167">
        <v>1174669</v>
      </c>
      <c r="G25" s="167" t="s">
        <v>94</v>
      </c>
      <c r="H25" s="168" t="s">
        <v>94</v>
      </c>
      <c r="J25" s="107"/>
    </row>
    <row r="26" spans="1:10" ht="11.45" customHeight="1" x14ac:dyDescent="0.2">
      <c r="A26" s="29" t="s">
        <v>28</v>
      </c>
      <c r="B26" s="24" t="s">
        <v>29</v>
      </c>
      <c r="C26" s="167">
        <v>44</v>
      </c>
      <c r="D26" s="167">
        <v>4827</v>
      </c>
      <c r="E26" s="167">
        <v>118656</v>
      </c>
      <c r="F26" s="167">
        <v>410978</v>
      </c>
      <c r="G26" s="167" t="s">
        <v>94</v>
      </c>
      <c r="H26" s="168" t="s">
        <v>94</v>
      </c>
      <c r="J26" s="107"/>
    </row>
    <row r="27" spans="1:10" ht="11.45" customHeight="1" x14ac:dyDescent="0.2">
      <c r="A27" s="29" t="s">
        <v>30</v>
      </c>
      <c r="B27" s="24" t="s">
        <v>31</v>
      </c>
      <c r="C27" s="167">
        <v>23</v>
      </c>
      <c r="D27" s="167" t="s">
        <v>94</v>
      </c>
      <c r="E27" s="167">
        <v>196838</v>
      </c>
      <c r="F27" s="167" t="s">
        <v>94</v>
      </c>
      <c r="G27" s="167" t="s">
        <v>94</v>
      </c>
      <c r="H27" s="168" t="s">
        <v>94</v>
      </c>
      <c r="J27" s="107"/>
    </row>
    <row r="28" spans="1:10" ht="11.45" customHeight="1" x14ac:dyDescent="0.2">
      <c r="A28" s="23"/>
      <c r="B28" s="24" t="s">
        <v>32</v>
      </c>
      <c r="C28" s="167"/>
      <c r="D28" s="167"/>
      <c r="E28" s="167"/>
      <c r="F28" s="167"/>
      <c r="G28" s="167"/>
      <c r="H28" s="168"/>
      <c r="J28" s="107"/>
    </row>
    <row r="29" spans="1:10" ht="11.45" customHeight="1" x14ac:dyDescent="0.2">
      <c r="A29" s="29" t="s">
        <v>33</v>
      </c>
      <c r="B29" s="24" t="s">
        <v>34</v>
      </c>
      <c r="C29" s="167">
        <v>4</v>
      </c>
      <c r="D29" s="167" t="s">
        <v>94</v>
      </c>
      <c r="E29" s="167" t="s">
        <v>94</v>
      </c>
      <c r="F29" s="167" t="s">
        <v>94</v>
      </c>
      <c r="G29" s="167" t="s">
        <v>94</v>
      </c>
      <c r="H29" s="168" t="s">
        <v>94</v>
      </c>
      <c r="J29" s="107"/>
    </row>
    <row r="30" spans="1:10" ht="11.45" customHeight="1" x14ac:dyDescent="0.2">
      <c r="A30" s="29" t="s">
        <v>35</v>
      </c>
      <c r="B30" s="24" t="s">
        <v>36</v>
      </c>
      <c r="C30" s="167">
        <v>5</v>
      </c>
      <c r="D30" s="167" t="s">
        <v>94</v>
      </c>
      <c r="E30" s="167" t="s">
        <v>94</v>
      </c>
      <c r="F30" s="167" t="s">
        <v>94</v>
      </c>
      <c r="G30" s="167" t="s">
        <v>94</v>
      </c>
      <c r="H30" s="168" t="s">
        <v>94</v>
      </c>
      <c r="J30" s="107"/>
    </row>
    <row r="31" spans="1:10" ht="11.45" customHeight="1" x14ac:dyDescent="0.2">
      <c r="A31" s="29" t="s">
        <v>37</v>
      </c>
      <c r="B31" s="24" t="s">
        <v>38</v>
      </c>
      <c r="C31" s="167">
        <v>9</v>
      </c>
      <c r="D31" s="167">
        <v>270</v>
      </c>
      <c r="E31" s="167" t="s">
        <v>94</v>
      </c>
      <c r="F31" s="167">
        <v>265264</v>
      </c>
      <c r="G31" s="167" t="s">
        <v>94</v>
      </c>
      <c r="H31" s="168" t="s">
        <v>94</v>
      </c>
      <c r="J31" s="107"/>
    </row>
    <row r="32" spans="1:10" ht="11.45" customHeight="1" x14ac:dyDescent="0.2">
      <c r="A32" s="23">
        <v>11</v>
      </c>
      <c r="B32" s="24" t="s">
        <v>39</v>
      </c>
      <c r="C32" s="167">
        <v>11</v>
      </c>
      <c r="D32" s="167">
        <v>1220</v>
      </c>
      <c r="E32" s="167">
        <v>57809</v>
      </c>
      <c r="F32" s="167">
        <v>389908</v>
      </c>
      <c r="G32" s="167" t="s">
        <v>94</v>
      </c>
      <c r="H32" s="168" t="s">
        <v>94</v>
      </c>
      <c r="J32" s="106"/>
    </row>
    <row r="33" spans="1:10" ht="11.45" customHeight="1" x14ac:dyDescent="0.2">
      <c r="A33" s="23">
        <v>12</v>
      </c>
      <c r="B33" s="24" t="s">
        <v>40</v>
      </c>
      <c r="C33" s="167">
        <v>1</v>
      </c>
      <c r="D33" s="167" t="s">
        <v>94</v>
      </c>
      <c r="E33" s="167" t="s">
        <v>94</v>
      </c>
      <c r="F33" s="167" t="s">
        <v>94</v>
      </c>
      <c r="G33" s="167" t="s">
        <v>92</v>
      </c>
      <c r="H33" s="168" t="s">
        <v>90</v>
      </c>
      <c r="J33" s="106"/>
    </row>
    <row r="34" spans="1:10" ht="11.45" customHeight="1" x14ac:dyDescent="0.2">
      <c r="A34" s="23">
        <v>13</v>
      </c>
      <c r="B34" s="24" t="s">
        <v>41</v>
      </c>
      <c r="C34" s="167">
        <v>6</v>
      </c>
      <c r="D34" s="167" t="s">
        <v>94</v>
      </c>
      <c r="E34" s="167" t="s">
        <v>94</v>
      </c>
      <c r="F34" s="167" t="s">
        <v>94</v>
      </c>
      <c r="G34" s="167" t="s">
        <v>94</v>
      </c>
      <c r="H34" s="168" t="s">
        <v>94</v>
      </c>
      <c r="J34" s="106"/>
    </row>
    <row r="35" spans="1:10" ht="11.45" customHeight="1" x14ac:dyDescent="0.2">
      <c r="A35" s="23">
        <v>14</v>
      </c>
      <c r="B35" s="24" t="s">
        <v>42</v>
      </c>
      <c r="C35" s="167">
        <v>1</v>
      </c>
      <c r="D35" s="167" t="s">
        <v>94</v>
      </c>
      <c r="E35" s="167" t="s">
        <v>94</v>
      </c>
      <c r="F35" s="167" t="s">
        <v>94</v>
      </c>
      <c r="G35" s="167" t="s">
        <v>94</v>
      </c>
      <c r="H35" s="168" t="s">
        <v>94</v>
      </c>
      <c r="J35" s="106"/>
    </row>
    <row r="36" spans="1:10" ht="11.45" customHeight="1" x14ac:dyDescent="0.2">
      <c r="A36" s="23">
        <v>15</v>
      </c>
      <c r="B36" s="24" t="s">
        <v>236</v>
      </c>
      <c r="C36" s="167">
        <v>1</v>
      </c>
      <c r="D36" s="167" t="s">
        <v>94</v>
      </c>
      <c r="E36" s="167" t="s">
        <v>94</v>
      </c>
      <c r="F36" s="167" t="s">
        <v>94</v>
      </c>
      <c r="G36" s="167" t="s">
        <v>92</v>
      </c>
      <c r="H36" s="168" t="s">
        <v>90</v>
      </c>
      <c r="J36" s="106"/>
    </row>
    <row r="37" spans="1:10" ht="23.1" customHeight="1" x14ac:dyDescent="0.2">
      <c r="A37" s="23" t="s">
        <v>43</v>
      </c>
      <c r="B37" s="24" t="s">
        <v>44</v>
      </c>
      <c r="C37" s="167">
        <v>36</v>
      </c>
      <c r="D37" s="167">
        <v>3501</v>
      </c>
      <c r="E37" s="167">
        <v>156889</v>
      </c>
      <c r="F37" s="167">
        <v>1226471</v>
      </c>
      <c r="G37" s="167">
        <v>576848</v>
      </c>
      <c r="H37" s="168">
        <v>47</v>
      </c>
      <c r="J37" s="106"/>
    </row>
    <row r="38" spans="1:10" ht="11.45" customHeight="1" x14ac:dyDescent="0.2">
      <c r="A38" s="23">
        <v>17</v>
      </c>
      <c r="B38" s="24" t="s">
        <v>45</v>
      </c>
      <c r="C38" s="167">
        <v>6</v>
      </c>
      <c r="D38" s="167" t="s">
        <v>94</v>
      </c>
      <c r="E38" s="167" t="s">
        <v>94</v>
      </c>
      <c r="F38" s="167" t="s">
        <v>94</v>
      </c>
      <c r="G38" s="167" t="s">
        <v>94</v>
      </c>
      <c r="H38" s="168" t="s">
        <v>94</v>
      </c>
      <c r="J38" s="106"/>
    </row>
    <row r="39" spans="1:10" ht="23.1" customHeight="1" x14ac:dyDescent="0.2">
      <c r="A39" s="23" t="s">
        <v>46</v>
      </c>
      <c r="B39" s="24" t="s">
        <v>47</v>
      </c>
      <c r="C39" s="167">
        <v>13</v>
      </c>
      <c r="D39" s="167">
        <v>1277</v>
      </c>
      <c r="E39" s="167">
        <v>51334</v>
      </c>
      <c r="F39" s="167">
        <v>227787</v>
      </c>
      <c r="G39" s="167" t="s">
        <v>94</v>
      </c>
      <c r="H39" s="168" t="s">
        <v>94</v>
      </c>
      <c r="J39" s="106"/>
    </row>
    <row r="40" spans="1:10" ht="11.45" customHeight="1" x14ac:dyDescent="0.2">
      <c r="A40" s="23">
        <v>19</v>
      </c>
      <c r="B40" s="24" t="s">
        <v>48</v>
      </c>
      <c r="C40" s="167">
        <v>1</v>
      </c>
      <c r="D40" s="167" t="s">
        <v>94</v>
      </c>
      <c r="E40" s="167" t="s">
        <v>94</v>
      </c>
      <c r="F40" s="167" t="s">
        <v>94</v>
      </c>
      <c r="G40" s="167" t="s">
        <v>94</v>
      </c>
      <c r="H40" s="168" t="s">
        <v>94</v>
      </c>
      <c r="J40" s="106"/>
    </row>
    <row r="41" spans="1:10" ht="11.45" customHeight="1" x14ac:dyDescent="0.2">
      <c r="A41" s="23">
        <v>20</v>
      </c>
      <c r="B41" s="24" t="s">
        <v>49</v>
      </c>
      <c r="C41" s="167">
        <v>16</v>
      </c>
      <c r="D41" s="167">
        <v>878</v>
      </c>
      <c r="E41" s="167">
        <v>48316</v>
      </c>
      <c r="F41" s="167">
        <v>546976</v>
      </c>
      <c r="G41" s="167">
        <v>403047</v>
      </c>
      <c r="H41" s="168">
        <v>73.7</v>
      </c>
      <c r="J41" s="106"/>
    </row>
    <row r="42" spans="1:10" ht="11.45" customHeight="1" x14ac:dyDescent="0.2">
      <c r="A42" s="23">
        <v>21</v>
      </c>
      <c r="B42" s="24" t="s">
        <v>50</v>
      </c>
      <c r="C42" s="167">
        <v>5</v>
      </c>
      <c r="D42" s="167" t="s">
        <v>94</v>
      </c>
      <c r="E42" s="167" t="s">
        <v>94</v>
      </c>
      <c r="F42" s="167" t="s">
        <v>94</v>
      </c>
      <c r="G42" s="167">
        <v>166478</v>
      </c>
      <c r="H42" s="168" t="s">
        <v>94</v>
      </c>
      <c r="J42" s="106"/>
    </row>
    <row r="43" spans="1:10" ht="11.45" customHeight="1" x14ac:dyDescent="0.2">
      <c r="A43" s="23">
        <v>22</v>
      </c>
      <c r="B43" s="24" t="s">
        <v>51</v>
      </c>
      <c r="C43" s="167">
        <v>35</v>
      </c>
      <c r="D43" s="167">
        <v>2469</v>
      </c>
      <c r="E43" s="167">
        <v>102353</v>
      </c>
      <c r="F43" s="167">
        <v>905719</v>
      </c>
      <c r="G43" s="167">
        <v>354335</v>
      </c>
      <c r="H43" s="168">
        <v>39.1</v>
      </c>
      <c r="J43" s="106"/>
    </row>
    <row r="44" spans="1:10" ht="23.1" customHeight="1" x14ac:dyDescent="0.2">
      <c r="A44" s="23" t="s">
        <v>52</v>
      </c>
      <c r="B44" s="24" t="s">
        <v>53</v>
      </c>
      <c r="C44" s="167">
        <v>97</v>
      </c>
      <c r="D44" s="167">
        <v>1751</v>
      </c>
      <c r="E44" s="167">
        <v>73918</v>
      </c>
      <c r="F44" s="167">
        <v>646005</v>
      </c>
      <c r="G44" s="167">
        <v>49711</v>
      </c>
      <c r="H44" s="168">
        <v>7.7</v>
      </c>
      <c r="J44" s="106"/>
    </row>
    <row r="45" spans="1:10" ht="11.45" customHeight="1" x14ac:dyDescent="0.2">
      <c r="A45" s="23">
        <v>24</v>
      </c>
      <c r="B45" s="24" t="s">
        <v>54</v>
      </c>
      <c r="C45" s="167">
        <v>7</v>
      </c>
      <c r="D45" s="167" t="s">
        <v>94</v>
      </c>
      <c r="E45" s="167" t="s">
        <v>94</v>
      </c>
      <c r="F45" s="167" t="s">
        <v>94</v>
      </c>
      <c r="G45" s="167">
        <v>816231</v>
      </c>
      <c r="H45" s="168" t="s">
        <v>94</v>
      </c>
      <c r="J45" s="106"/>
    </row>
    <row r="46" spans="1:10" ht="11.45" customHeight="1" x14ac:dyDescent="0.2">
      <c r="A46" s="23">
        <v>25</v>
      </c>
      <c r="B46" s="24" t="s">
        <v>55</v>
      </c>
      <c r="C46" s="167">
        <v>108</v>
      </c>
      <c r="D46" s="167">
        <v>5267</v>
      </c>
      <c r="E46" s="167">
        <v>214394</v>
      </c>
      <c r="F46" s="167">
        <v>897333</v>
      </c>
      <c r="G46" s="167">
        <v>73910</v>
      </c>
      <c r="H46" s="168">
        <v>8.1999999999999993</v>
      </c>
      <c r="J46" s="106"/>
    </row>
    <row r="47" spans="1:10" ht="23.1" customHeight="1" x14ac:dyDescent="0.2">
      <c r="A47" s="23" t="s">
        <v>56</v>
      </c>
      <c r="B47" s="24" t="s">
        <v>57</v>
      </c>
      <c r="C47" s="167">
        <v>14</v>
      </c>
      <c r="D47" s="167">
        <v>918</v>
      </c>
      <c r="E47" s="167">
        <v>54294</v>
      </c>
      <c r="F47" s="167">
        <v>201542</v>
      </c>
      <c r="G47" s="167">
        <v>115047</v>
      </c>
      <c r="H47" s="168">
        <v>57.1</v>
      </c>
      <c r="J47" s="106"/>
    </row>
    <row r="48" spans="1:10" ht="11.45" customHeight="1" x14ac:dyDescent="0.2">
      <c r="A48" s="23">
        <v>27</v>
      </c>
      <c r="B48" s="24" t="s">
        <v>58</v>
      </c>
      <c r="C48" s="167">
        <v>25</v>
      </c>
      <c r="D48" s="167">
        <v>2240</v>
      </c>
      <c r="E48" s="167">
        <v>98992</v>
      </c>
      <c r="F48" s="167">
        <v>746957</v>
      </c>
      <c r="G48" s="167">
        <v>178578</v>
      </c>
      <c r="H48" s="168">
        <v>23.9</v>
      </c>
      <c r="J48" s="106"/>
    </row>
    <row r="49" spans="1:10" ht="11.45" customHeight="1" x14ac:dyDescent="0.2">
      <c r="A49" s="23">
        <v>28</v>
      </c>
      <c r="B49" s="24" t="s">
        <v>59</v>
      </c>
      <c r="C49" s="167">
        <v>57</v>
      </c>
      <c r="D49" s="167">
        <v>6612</v>
      </c>
      <c r="E49" s="167">
        <v>356022</v>
      </c>
      <c r="F49" s="167">
        <v>7079693</v>
      </c>
      <c r="G49" s="167">
        <v>5509594</v>
      </c>
      <c r="H49" s="168">
        <v>77.8</v>
      </c>
      <c r="J49" s="106"/>
    </row>
    <row r="50" spans="1:10" ht="11.45" customHeight="1" x14ac:dyDescent="0.2">
      <c r="A50" s="23">
        <v>29</v>
      </c>
      <c r="B50" s="24" t="s">
        <v>60</v>
      </c>
      <c r="C50" s="167">
        <v>18</v>
      </c>
      <c r="D50" s="167">
        <v>2615</v>
      </c>
      <c r="E50" s="167">
        <v>113866</v>
      </c>
      <c r="F50" s="167">
        <v>1099766</v>
      </c>
      <c r="G50" s="167">
        <v>438290</v>
      </c>
      <c r="H50" s="168">
        <v>39.9</v>
      </c>
      <c r="J50" s="106"/>
    </row>
    <row r="51" spans="1:10" ht="11.45" customHeight="1" x14ac:dyDescent="0.2">
      <c r="A51" s="23">
        <v>30</v>
      </c>
      <c r="B51" s="24" t="s">
        <v>61</v>
      </c>
      <c r="C51" s="167">
        <v>18</v>
      </c>
      <c r="D51" s="167">
        <v>2377</v>
      </c>
      <c r="E51" s="167">
        <v>113599</v>
      </c>
      <c r="F51" s="167">
        <v>634281</v>
      </c>
      <c r="G51" s="167">
        <v>218202</v>
      </c>
      <c r="H51" s="168">
        <v>34.4</v>
      </c>
      <c r="J51" s="106"/>
    </row>
    <row r="52" spans="1:10" ht="11.45" customHeight="1" x14ac:dyDescent="0.2">
      <c r="A52" s="29" t="s">
        <v>62</v>
      </c>
      <c r="B52" s="24" t="s">
        <v>324</v>
      </c>
      <c r="C52" s="167">
        <v>11</v>
      </c>
      <c r="D52" s="167">
        <v>1680</v>
      </c>
      <c r="E52" s="167">
        <v>82187</v>
      </c>
      <c r="F52" s="167">
        <v>486251</v>
      </c>
      <c r="G52" s="167">
        <v>162049</v>
      </c>
      <c r="H52" s="168">
        <v>33.299999999999997</v>
      </c>
      <c r="J52" s="106"/>
    </row>
    <row r="53" spans="1:10" ht="11.45" customHeight="1" x14ac:dyDescent="0.2">
      <c r="A53" s="23">
        <v>31</v>
      </c>
      <c r="B53" s="24" t="s">
        <v>63</v>
      </c>
      <c r="C53" s="167">
        <v>13</v>
      </c>
      <c r="D53" s="167">
        <v>1190</v>
      </c>
      <c r="E53" s="167">
        <v>46947</v>
      </c>
      <c r="F53" s="167">
        <v>188151</v>
      </c>
      <c r="G53" s="167" t="s">
        <v>94</v>
      </c>
      <c r="H53" s="168" t="s">
        <v>94</v>
      </c>
      <c r="J53" s="106"/>
    </row>
    <row r="54" spans="1:10" ht="11.45" customHeight="1" x14ac:dyDescent="0.2">
      <c r="A54" s="23">
        <v>32</v>
      </c>
      <c r="B54" s="24" t="s">
        <v>64</v>
      </c>
      <c r="C54" s="167">
        <v>44</v>
      </c>
      <c r="D54" s="167">
        <v>3227</v>
      </c>
      <c r="E54" s="167">
        <v>135138</v>
      </c>
      <c r="F54" s="167">
        <v>479216</v>
      </c>
      <c r="G54" s="167">
        <v>319372</v>
      </c>
      <c r="H54" s="168">
        <v>66.599999999999994</v>
      </c>
      <c r="J54" s="106"/>
    </row>
    <row r="55" spans="1:10" ht="23.1" customHeight="1" x14ac:dyDescent="0.2">
      <c r="A55" s="23" t="s">
        <v>65</v>
      </c>
      <c r="B55" s="24" t="s">
        <v>66</v>
      </c>
      <c r="C55" s="167">
        <v>79</v>
      </c>
      <c r="D55" s="167">
        <v>3660</v>
      </c>
      <c r="E55" s="167">
        <v>165975</v>
      </c>
      <c r="F55" s="167">
        <v>876340</v>
      </c>
      <c r="G55" s="167">
        <v>80884</v>
      </c>
      <c r="H55" s="168">
        <v>9.1999999999999993</v>
      </c>
      <c r="J55" s="106"/>
    </row>
    <row r="56" spans="1:10" ht="11.45" customHeight="1" x14ac:dyDescent="0.2">
      <c r="J56" s="106"/>
    </row>
    <row r="57" spans="1:10" ht="11.45" customHeight="1" x14ac:dyDescent="0.2">
      <c r="J57" s="106"/>
    </row>
    <row r="58" spans="1:10" ht="11.45" customHeight="1" x14ac:dyDescent="0.2">
      <c r="J58" s="107"/>
    </row>
    <row r="59" spans="1:10" ht="11.45" customHeight="1" x14ac:dyDescent="0.2">
      <c r="J59" s="106"/>
    </row>
  </sheetData>
  <hyperlinks>
    <hyperlink ref="A1" location="Inhalt!A6"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ignoredErrors>
    <ignoredError sqref="A22:A49" twoDigitTextYear="1"/>
  </ignoredErrors>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61"/>
  <sheetViews>
    <sheetView zoomScale="160" zoomScaleNormal="160" workbookViewId="0"/>
  </sheetViews>
  <sheetFormatPr baseColWidth="10" defaultRowHeight="11.45" customHeight="1" x14ac:dyDescent="0.2"/>
  <cols>
    <col min="1" max="1" width="20.7109375" style="31" customWidth="1"/>
    <col min="2" max="2" width="8.28515625" style="31" customWidth="1"/>
    <col min="3" max="5" width="8" style="31" customWidth="1"/>
    <col min="6" max="10" width="7.85546875" style="31" customWidth="1"/>
    <col min="11" max="11" width="2.7109375" style="31" customWidth="1"/>
    <col min="12" max="12" width="20.140625" style="31" customWidth="1"/>
    <col min="13" max="13" width="19.140625" style="31" customWidth="1"/>
    <col min="14" max="16384" width="11.42578125" style="31"/>
  </cols>
  <sheetData>
    <row r="1" spans="1:20" s="5" customFormat="1" ht="12" customHeight="1" x14ac:dyDescent="0.2">
      <c r="A1" s="73" t="s">
        <v>133</v>
      </c>
    </row>
    <row r="2" spans="1:20" s="21" customFormat="1" ht="12.6" customHeight="1" x14ac:dyDescent="0.2">
      <c r="A2" s="178" t="s">
        <v>262</v>
      </c>
      <c r="B2" s="65"/>
      <c r="C2" s="65"/>
      <c r="D2" s="65"/>
      <c r="E2" s="65"/>
      <c r="F2" s="65"/>
      <c r="G2" s="65"/>
      <c r="H2" s="65"/>
      <c r="I2" s="65"/>
      <c r="J2" s="65"/>
    </row>
    <row r="3" spans="1:20" s="21" customFormat="1" ht="17.45" customHeight="1" x14ac:dyDescent="0.2">
      <c r="A3" s="162" t="s">
        <v>163</v>
      </c>
      <c r="B3" s="46"/>
      <c r="C3" s="46"/>
      <c r="D3" s="46"/>
      <c r="E3" s="46"/>
      <c r="F3" s="46"/>
      <c r="G3" s="46"/>
      <c r="H3" s="46"/>
      <c r="I3" s="46"/>
      <c r="J3" s="46"/>
    </row>
    <row r="4" spans="1:20" s="22" customFormat="1" ht="30" customHeight="1" x14ac:dyDescent="0.2">
      <c r="A4" s="69"/>
      <c r="B4" s="69"/>
      <c r="C4" s="69"/>
      <c r="D4" s="69"/>
      <c r="E4" s="69"/>
      <c r="F4" s="69"/>
      <c r="G4" s="69"/>
      <c r="H4" s="69"/>
      <c r="I4" s="69"/>
      <c r="J4" s="69"/>
    </row>
    <row r="5" spans="1:20" s="22" customFormat="1" ht="36" customHeight="1" x14ac:dyDescent="0.2">
      <c r="A5" s="177" t="s">
        <v>12</v>
      </c>
      <c r="B5" s="175" t="s">
        <v>212</v>
      </c>
      <c r="C5" s="175" t="s">
        <v>213</v>
      </c>
      <c r="D5" s="175" t="s">
        <v>214</v>
      </c>
      <c r="E5" s="175" t="s">
        <v>215</v>
      </c>
      <c r="F5" s="175" t="s">
        <v>216</v>
      </c>
      <c r="G5" s="175" t="s">
        <v>217</v>
      </c>
      <c r="H5" s="175" t="s">
        <v>218</v>
      </c>
      <c r="I5" s="175" t="s">
        <v>219</v>
      </c>
      <c r="J5" s="176" t="s">
        <v>220</v>
      </c>
    </row>
    <row r="6" spans="1:20" s="22" customFormat="1" ht="20.100000000000001" customHeight="1" x14ac:dyDescent="0.2">
      <c r="A6" s="121" t="s">
        <v>67</v>
      </c>
      <c r="B6" s="174">
        <v>774</v>
      </c>
      <c r="C6" s="174">
        <v>72</v>
      </c>
      <c r="D6" s="174">
        <v>54</v>
      </c>
      <c r="E6" s="174">
        <v>133</v>
      </c>
      <c r="F6" s="174">
        <v>116</v>
      </c>
      <c r="G6" s="174">
        <v>74</v>
      </c>
      <c r="H6" s="174">
        <v>97</v>
      </c>
      <c r="I6" s="174">
        <v>76</v>
      </c>
      <c r="J6" s="174">
        <v>152</v>
      </c>
      <c r="K6" s="102"/>
      <c r="L6" s="174"/>
      <c r="M6" s="174"/>
      <c r="N6" s="174"/>
      <c r="O6" s="174"/>
      <c r="P6" s="174"/>
      <c r="Q6" s="174"/>
      <c r="R6" s="174"/>
      <c r="S6" s="174"/>
      <c r="T6" s="174"/>
    </row>
    <row r="7" spans="1:20" s="22" customFormat="1" ht="23.1" customHeight="1" x14ac:dyDescent="0.2">
      <c r="A7" s="36" t="s">
        <v>68</v>
      </c>
      <c r="B7" s="174">
        <v>60702</v>
      </c>
      <c r="C7" s="174">
        <v>8744</v>
      </c>
      <c r="D7" s="174">
        <v>4018</v>
      </c>
      <c r="E7" s="174">
        <v>9181</v>
      </c>
      <c r="F7" s="174">
        <v>7974</v>
      </c>
      <c r="G7" s="174">
        <v>3502</v>
      </c>
      <c r="H7" s="174">
        <v>8305</v>
      </c>
      <c r="I7" s="174">
        <v>5592</v>
      </c>
      <c r="J7" s="174">
        <v>13386</v>
      </c>
      <c r="K7" s="102"/>
      <c r="L7" s="174"/>
      <c r="M7" s="174"/>
      <c r="N7" s="174"/>
      <c r="O7" s="174"/>
      <c r="P7" s="174"/>
      <c r="Q7" s="174"/>
      <c r="R7" s="174"/>
      <c r="S7" s="174"/>
      <c r="T7" s="174"/>
    </row>
    <row r="8" spans="1:20" s="22" customFormat="1" ht="11.45" customHeight="1" x14ac:dyDescent="0.2">
      <c r="A8" s="36" t="s">
        <v>282</v>
      </c>
      <c r="B8" s="160">
        <v>38.700000000000003</v>
      </c>
      <c r="C8" s="160">
        <v>42.7</v>
      </c>
      <c r="D8" s="160">
        <v>40.9</v>
      </c>
      <c r="E8" s="160">
        <v>37.5</v>
      </c>
      <c r="F8" s="160">
        <v>36.5</v>
      </c>
      <c r="G8" s="160">
        <v>16.3</v>
      </c>
      <c r="H8" s="160">
        <v>53.1</v>
      </c>
      <c r="I8" s="160">
        <v>25</v>
      </c>
      <c r="J8" s="160">
        <v>64.5</v>
      </c>
      <c r="K8" s="102"/>
      <c r="L8" s="174"/>
      <c r="M8" s="174"/>
      <c r="N8" s="174"/>
      <c r="O8" s="174"/>
      <c r="P8" s="174"/>
      <c r="Q8" s="174"/>
      <c r="R8" s="174"/>
      <c r="S8" s="174"/>
      <c r="T8" s="174"/>
    </row>
    <row r="9" spans="1:20" s="22" customFormat="1" ht="11.45" customHeight="1" x14ac:dyDescent="0.2">
      <c r="A9" s="36" t="s">
        <v>233</v>
      </c>
      <c r="B9" s="174">
        <v>2643573</v>
      </c>
      <c r="C9" s="174">
        <v>455145</v>
      </c>
      <c r="D9" s="174">
        <v>173261</v>
      </c>
      <c r="E9" s="174">
        <v>398609</v>
      </c>
      <c r="F9" s="174">
        <v>293878</v>
      </c>
      <c r="G9" s="174">
        <v>134782</v>
      </c>
      <c r="H9" s="174">
        <v>400529</v>
      </c>
      <c r="I9" s="174">
        <v>235090</v>
      </c>
      <c r="J9" s="174">
        <v>552280</v>
      </c>
      <c r="L9" s="174"/>
      <c r="M9" s="174"/>
      <c r="N9" s="174"/>
      <c r="O9" s="174"/>
      <c r="P9" s="174"/>
      <c r="Q9" s="174"/>
      <c r="R9" s="174"/>
      <c r="S9" s="174"/>
      <c r="T9" s="174"/>
    </row>
    <row r="10" spans="1:20" s="22" customFormat="1" ht="11.45" customHeight="1" x14ac:dyDescent="0.2">
      <c r="A10" s="36" t="s">
        <v>235</v>
      </c>
      <c r="B10" s="174">
        <v>23899818</v>
      </c>
      <c r="C10" s="174">
        <v>8985787</v>
      </c>
      <c r="D10" s="174">
        <v>1235941</v>
      </c>
      <c r="E10" s="174">
        <v>3036517</v>
      </c>
      <c r="F10" s="174">
        <v>1856146</v>
      </c>
      <c r="G10" s="174">
        <v>654818</v>
      </c>
      <c r="H10" s="174">
        <v>2762166</v>
      </c>
      <c r="I10" s="174">
        <v>1416922</v>
      </c>
      <c r="J10" s="174">
        <v>3951521</v>
      </c>
      <c r="L10" s="174"/>
      <c r="M10" s="174"/>
      <c r="N10" s="174"/>
      <c r="O10" s="174"/>
      <c r="P10" s="174"/>
      <c r="Q10" s="174"/>
      <c r="R10" s="174"/>
      <c r="S10" s="174"/>
      <c r="T10" s="174"/>
    </row>
    <row r="11" spans="1:20" s="22" customFormat="1" ht="11.45" customHeight="1" x14ac:dyDescent="0.2">
      <c r="A11" s="36" t="s">
        <v>69</v>
      </c>
      <c r="B11" s="174"/>
      <c r="C11" s="174"/>
      <c r="D11" s="174"/>
      <c r="E11" s="174"/>
      <c r="F11" s="174"/>
      <c r="G11" s="174"/>
      <c r="H11" s="174"/>
      <c r="I11" s="174"/>
      <c r="J11" s="174"/>
      <c r="L11" s="174"/>
      <c r="M11" s="174"/>
      <c r="N11" s="174"/>
      <c r="O11" s="174"/>
      <c r="P11" s="174"/>
      <c r="Q11" s="174"/>
      <c r="R11" s="174"/>
      <c r="S11" s="174"/>
      <c r="T11" s="174"/>
    </row>
    <row r="12" spans="1:20" s="22" customFormat="1" ht="11.45" customHeight="1" x14ac:dyDescent="0.2">
      <c r="A12" s="36" t="s">
        <v>234</v>
      </c>
      <c r="B12" s="174">
        <v>10769744</v>
      </c>
      <c r="C12" s="174">
        <v>6217728</v>
      </c>
      <c r="D12" s="174">
        <v>316078</v>
      </c>
      <c r="E12" s="174">
        <v>1087811</v>
      </c>
      <c r="F12" s="174">
        <v>769126</v>
      </c>
      <c r="G12" s="174">
        <v>44216</v>
      </c>
      <c r="H12" s="174">
        <v>1209167</v>
      </c>
      <c r="I12" s="174">
        <v>329029</v>
      </c>
      <c r="J12" s="174">
        <v>796589</v>
      </c>
      <c r="L12" s="174"/>
      <c r="M12" s="174"/>
      <c r="N12" s="174"/>
      <c r="O12" s="174"/>
      <c r="P12" s="174"/>
      <c r="Q12" s="174"/>
      <c r="R12" s="174"/>
      <c r="S12" s="174"/>
      <c r="T12" s="174"/>
    </row>
    <row r="13" spans="1:20" s="22" customFormat="1" ht="11.45" customHeight="1" x14ac:dyDescent="0.2">
      <c r="A13" s="36" t="s">
        <v>180</v>
      </c>
      <c r="B13" s="165">
        <v>45.1</v>
      </c>
      <c r="C13" s="160">
        <v>69.2</v>
      </c>
      <c r="D13" s="160">
        <v>25.6</v>
      </c>
      <c r="E13" s="160">
        <v>35.799999999999997</v>
      </c>
      <c r="F13" s="160">
        <v>41.4</v>
      </c>
      <c r="G13" s="160">
        <v>6.8</v>
      </c>
      <c r="H13" s="160">
        <v>43.8</v>
      </c>
      <c r="I13" s="160">
        <v>23.2</v>
      </c>
      <c r="J13" s="160">
        <v>20.2</v>
      </c>
      <c r="L13" s="165"/>
      <c r="M13" s="160"/>
      <c r="N13" s="160"/>
      <c r="O13" s="160"/>
      <c r="P13" s="160"/>
      <c r="Q13" s="160"/>
      <c r="R13" s="160"/>
      <c r="S13" s="160"/>
      <c r="T13" s="160"/>
    </row>
    <row r="14" spans="1:20" ht="11.45" customHeight="1" x14ac:dyDescent="0.2">
      <c r="L14" s="196"/>
      <c r="M14" s="135"/>
      <c r="N14" s="135"/>
      <c r="O14" s="135"/>
      <c r="P14" s="135"/>
      <c r="Q14" s="135"/>
      <c r="R14" s="135"/>
      <c r="S14" s="135"/>
      <c r="T14" s="135"/>
    </row>
    <row r="15" spans="1:20" ht="11.45" customHeight="1" x14ac:dyDescent="0.2">
      <c r="A15" s="63" t="s">
        <v>166</v>
      </c>
      <c r="C15" s="32"/>
      <c r="D15" s="32"/>
      <c r="E15" s="32"/>
      <c r="F15" s="32"/>
      <c r="G15" s="32"/>
      <c r="H15" s="32"/>
      <c r="I15" s="32"/>
      <c r="J15" s="32"/>
      <c r="L15" s="22" t="s">
        <v>284</v>
      </c>
      <c r="M15" s="22"/>
      <c r="N15" s="22"/>
    </row>
    <row r="16" spans="1:20" ht="11.45" customHeight="1" x14ac:dyDescent="0.2">
      <c r="L16" s="22" t="s">
        <v>118</v>
      </c>
      <c r="M16" s="22" t="s">
        <v>119</v>
      </c>
      <c r="N16" s="22" t="s">
        <v>258</v>
      </c>
    </row>
    <row r="17" spans="12:16" ht="11.45" customHeight="1" x14ac:dyDescent="0.2">
      <c r="L17" s="22" t="s">
        <v>96</v>
      </c>
      <c r="M17" s="35">
        <f>C7*1000/GrafikDaten_21.4[[#This Row],[Nachrichtlich: Bevölkerung am 30.09.2025]]</f>
        <v>42.719717807536533</v>
      </c>
      <c r="N17" s="191">
        <v>204683</v>
      </c>
      <c r="O17" s="81"/>
    </row>
    <row r="18" spans="12:16" ht="11.45" customHeight="1" x14ac:dyDescent="0.2">
      <c r="L18" s="22" t="s">
        <v>97</v>
      </c>
      <c r="M18" s="35">
        <f>D7*1000/GrafikDaten_21.4[[#This Row],[Nachrichtlich: Bevölkerung am 30.09.2025]]</f>
        <v>40.890680018725448</v>
      </c>
      <c r="N18" s="192">
        <v>98262</v>
      </c>
    </row>
    <row r="19" spans="12:16" ht="11.45" customHeight="1" x14ac:dyDescent="0.2">
      <c r="L19" s="22" t="s">
        <v>98</v>
      </c>
      <c r="M19" s="35">
        <f>E7*1000/GrafikDaten_21.4[[#This Row],[Nachrichtlich: Bevölkerung am 30.09.2025]]</f>
        <v>37.51711174223076</v>
      </c>
      <c r="N19" s="192">
        <v>244715</v>
      </c>
    </row>
    <row r="20" spans="12:16" ht="11.45" customHeight="1" x14ac:dyDescent="0.2">
      <c r="L20" s="22" t="s">
        <v>99</v>
      </c>
      <c r="M20" s="35">
        <f>F7*1000/GrafikDaten_21.4[[#This Row],[Nachrichtlich: Bevölkerung am 30.09.2025]]</f>
        <v>36.491273030139396</v>
      </c>
      <c r="N20" s="192">
        <v>218518</v>
      </c>
    </row>
    <row r="21" spans="12:16" ht="11.45" customHeight="1" x14ac:dyDescent="0.2">
      <c r="L21" s="22" t="s">
        <v>100</v>
      </c>
      <c r="M21" s="35">
        <f>G7*1000/GrafikDaten_21.4[[#This Row],[Nachrichtlich: Bevölkerung am 30.09.2025]]</f>
        <v>16.275956944470266</v>
      </c>
      <c r="N21" s="192">
        <v>215164</v>
      </c>
    </row>
    <row r="22" spans="12:16" ht="11.45" customHeight="1" x14ac:dyDescent="0.2">
      <c r="L22" s="22" t="s">
        <v>101</v>
      </c>
      <c r="M22" s="35">
        <f>H7*1000/GrafikDaten_21.4[[#This Row],[Nachrichtlich: Bevölkerung am 30.09.2025]]</f>
        <v>53.128198567041963</v>
      </c>
      <c r="N22" s="192">
        <v>156320</v>
      </c>
    </row>
    <row r="23" spans="12:16" ht="11.45" customHeight="1" x14ac:dyDescent="0.2">
      <c r="L23" s="22" t="s">
        <v>102</v>
      </c>
      <c r="M23" s="35">
        <f>I7*1000/GrafikDaten_21.4[[#This Row],[Nachrichtlich: Bevölkerung am 30.09.2025]]</f>
        <v>24.975993211103418</v>
      </c>
      <c r="N23" s="192">
        <v>223895</v>
      </c>
    </row>
    <row r="24" spans="12:16" ht="11.45" customHeight="1" x14ac:dyDescent="0.2">
      <c r="L24" s="22" t="s">
        <v>103</v>
      </c>
      <c r="M24" s="35">
        <f>J7*1000/GrafikDaten_21.4[[#This Row],[Nachrichtlich: Bevölkerung am 30.09.2025]]</f>
        <v>64.502761099813995</v>
      </c>
      <c r="N24" s="192">
        <v>207526</v>
      </c>
    </row>
    <row r="25" spans="12:16" ht="11.45" customHeight="1" x14ac:dyDescent="0.2">
      <c r="L25" s="40" t="s">
        <v>167</v>
      </c>
      <c r="M25" s="80">
        <f>B7*1000/GrafikDaten_21.4[[#This Row],[Nachrichtlich: Bevölkerung am 30.09.2025]]</f>
        <v>38.686290017800204</v>
      </c>
      <c r="N25" s="195">
        <v>1569083</v>
      </c>
      <c r="O25" s="81"/>
      <c r="P25" s="82"/>
    </row>
    <row r="26" spans="12:16" ht="11.45" customHeight="1" x14ac:dyDescent="0.2">
      <c r="L26" s="40" t="s">
        <v>159</v>
      </c>
      <c r="M26" s="80">
        <f>'21.3'!C6*1000/GrafikDaten_21.4[[#This Row],[Nachrichtlich: Bevölkerung am 30.09.2025]]</f>
        <v>73.336541666507486</v>
      </c>
      <c r="N26" s="194">
        <v>83497147</v>
      </c>
      <c r="O26" s="81"/>
      <c r="P26" s="82"/>
    </row>
    <row r="27" spans="12:16" ht="11.45" customHeight="1" x14ac:dyDescent="0.2">
      <c r="P27" s="82"/>
    </row>
    <row r="28" spans="12:16" ht="11.45" customHeight="1" x14ac:dyDescent="0.2">
      <c r="M28" s="102"/>
      <c r="N28" s="155"/>
      <c r="P28" s="82"/>
    </row>
    <row r="29" spans="12:16" ht="11.45" customHeight="1" x14ac:dyDescent="0.2">
      <c r="L29" s="35"/>
      <c r="M29" s="118"/>
      <c r="N29" s="118"/>
    </row>
    <row r="30" spans="12:16" ht="11.45" customHeight="1" x14ac:dyDescent="0.2">
      <c r="L30" s="35"/>
    </row>
    <row r="31" spans="12:16" ht="11.45" customHeight="1" x14ac:dyDescent="0.2">
      <c r="L31" s="35"/>
      <c r="M31" s="118"/>
      <c r="N31" s="118"/>
      <c r="O31" s="118"/>
    </row>
    <row r="32" spans="12:16" ht="11.45" customHeight="1" x14ac:dyDescent="0.2">
      <c r="L32" s="35"/>
      <c r="M32" s="118"/>
      <c r="N32" s="118"/>
      <c r="O32" s="118"/>
    </row>
    <row r="33" spans="1:15" ht="11.45" customHeight="1" x14ac:dyDescent="0.2">
      <c r="L33" s="35"/>
      <c r="M33" s="118"/>
      <c r="N33" s="118"/>
      <c r="O33" s="118"/>
    </row>
    <row r="34" spans="1:15" ht="11.45" customHeight="1" x14ac:dyDescent="0.2">
      <c r="L34" s="35"/>
      <c r="M34" s="118"/>
      <c r="N34" s="118"/>
      <c r="O34" s="118"/>
    </row>
    <row r="35" spans="1:15" ht="11.45" customHeight="1" x14ac:dyDescent="0.2">
      <c r="L35" s="35"/>
    </row>
    <row r="36" spans="1:15" ht="11.45" customHeight="1" x14ac:dyDescent="0.2">
      <c r="A36" s="63" t="s">
        <v>315</v>
      </c>
      <c r="L36" s="22" t="s">
        <v>316</v>
      </c>
      <c r="M36" s="22"/>
      <c r="N36" s="22"/>
    </row>
    <row r="37" spans="1:15" ht="11.45" customHeight="1" x14ac:dyDescent="0.2">
      <c r="L37" s="22" t="s">
        <v>160</v>
      </c>
      <c r="M37" s="22" t="s">
        <v>119</v>
      </c>
      <c r="N37" s="22" t="s">
        <v>258</v>
      </c>
    </row>
    <row r="38" spans="1:15" ht="11.45" customHeight="1" x14ac:dyDescent="0.2">
      <c r="L38" s="22" t="s">
        <v>143</v>
      </c>
      <c r="M38" s="35">
        <f>'21.3'!$C$7*1000/GrafikDaten_21.5[[#This Row],[Nachrichtlich: Bevölkerung am 30.09.2025]]</f>
        <v>112.81678567597459</v>
      </c>
      <c r="N38" s="193">
        <v>11242538</v>
      </c>
    </row>
    <row r="39" spans="1:15" ht="11.45" customHeight="1" x14ac:dyDescent="0.2">
      <c r="L39" s="22" t="s">
        <v>144</v>
      </c>
      <c r="M39" s="35">
        <f>'21.3'!$C$8*1000/GrafikDaten_21.5[[#This Row],[Nachrichtlich: Bevölkerung am 30.09.2025]]</f>
        <v>98.068047321207089</v>
      </c>
      <c r="N39" s="193">
        <v>13254776</v>
      </c>
    </row>
    <row r="40" spans="1:15" ht="11.45" customHeight="1" x14ac:dyDescent="0.2">
      <c r="L40" s="22" t="s">
        <v>158</v>
      </c>
      <c r="M40" s="35">
        <f>'21.3'!$C$9*1000/GrafikDaten_21.5[[#This Row],[Nachrichtlich: Bevölkerung am 30.09.2025]]</f>
        <v>23.295382593891009</v>
      </c>
      <c r="N40" s="193">
        <v>3695668</v>
      </c>
    </row>
    <row r="41" spans="1:15" ht="11.45" customHeight="1" x14ac:dyDescent="0.2">
      <c r="L41" s="22" t="s">
        <v>157</v>
      </c>
      <c r="M41" s="35">
        <f>'21.3'!$C$10*1000/GrafikDaten_21.5[[#This Row],[Nachrichtlich: Bevölkerung am 30.09.2025]]</f>
        <v>39.405895766212261</v>
      </c>
      <c r="N41" s="193">
        <v>2553222</v>
      </c>
    </row>
    <row r="42" spans="1:15" ht="11.45" customHeight="1" x14ac:dyDescent="0.2">
      <c r="L42" s="22" t="s">
        <v>147</v>
      </c>
      <c r="M42" s="35">
        <f>'21.3'!$C$11*1000/GrafikDaten_21.5[[#This Row],[Nachrichtlich: Bevölkerung am 30.09.2025]]</f>
        <v>67.11935933837951</v>
      </c>
      <c r="N42" s="193">
        <v>706145</v>
      </c>
    </row>
    <row r="43" spans="1:15" ht="11.45" customHeight="1" x14ac:dyDescent="0.2">
      <c r="L43" s="22" t="s">
        <v>154</v>
      </c>
      <c r="M43" s="35">
        <f>'21.3'!$C$12*1000/GrafikDaten_21.5[[#This Row],[Nachrichtlich: Bevölkerung am 30.09.2025]]</f>
        <v>51.947926794272718</v>
      </c>
      <c r="N43" s="193">
        <v>1867832</v>
      </c>
    </row>
    <row r="44" spans="1:15" ht="11.45" customHeight="1" x14ac:dyDescent="0.2">
      <c r="L44" s="22" t="s">
        <v>152</v>
      </c>
      <c r="M44" s="35">
        <f>'21.3'!$C$13*1000/GrafikDaten_21.5[[#This Row],[Nachrichtlich: Bevölkerung am 30.09.2025]]</f>
        <v>59.195700360681911</v>
      </c>
      <c r="N44" s="193">
        <v>6278108</v>
      </c>
    </row>
    <row r="45" spans="1:15" ht="11.45" customHeight="1" x14ac:dyDescent="0.2">
      <c r="L45" s="22" t="s">
        <v>156</v>
      </c>
      <c r="M45" s="35">
        <f>'21.3'!$C$14*1000/GrafikDaten_21.5[[#This Row],[Nachrichtlich: Bevölkerung am 30.09.2025]]</f>
        <v>38.686290017800204</v>
      </c>
      <c r="N45" s="193">
        <v>1569083</v>
      </c>
    </row>
    <row r="46" spans="1:15" ht="11.45" customHeight="1" x14ac:dyDescent="0.2">
      <c r="L46" s="22" t="s">
        <v>149</v>
      </c>
      <c r="M46" s="35">
        <f>'21.3'!$C$15*1000/GrafikDaten_21.5[[#This Row],[Nachrichtlich: Bevölkerung am 30.09.2025]]</f>
        <v>69.400621453711821</v>
      </c>
      <c r="N46" s="193">
        <v>8002205</v>
      </c>
    </row>
    <row r="47" spans="1:15" ht="11.45" customHeight="1" x14ac:dyDescent="0.2">
      <c r="L47" s="22" t="s">
        <v>151</v>
      </c>
      <c r="M47" s="35">
        <f>'21.3'!$C$16*1000/GrafikDaten_21.5[[#This Row],[Nachrichtlich: Bevölkerung am 30.09.2025]]</f>
        <v>65.44014142687071</v>
      </c>
      <c r="N47" s="193">
        <v>18005065</v>
      </c>
    </row>
    <row r="48" spans="1:15" ht="11.45" customHeight="1" x14ac:dyDescent="0.2">
      <c r="L48" s="22" t="s">
        <v>148</v>
      </c>
      <c r="M48" s="35">
        <f>'21.3'!$C$17*1000/GrafikDaten_21.5[[#This Row],[Nachrichtlich: Bevölkerung am 30.09.2025]]</f>
        <v>71.260007835592205</v>
      </c>
      <c r="N48" s="193">
        <v>4124768</v>
      </c>
    </row>
    <row r="49" spans="12:14" ht="11.45" customHeight="1" x14ac:dyDescent="0.2">
      <c r="L49" s="22" t="s">
        <v>145</v>
      </c>
      <c r="M49" s="35">
        <f>'21.3'!$C$18*1000/GrafikDaten_21.5[[#This Row],[Nachrichtlich: Bevölkerung am 30.09.2025]]</f>
        <v>73.254358524736816</v>
      </c>
      <c r="N49" s="193">
        <v>1008254</v>
      </c>
    </row>
    <row r="50" spans="12:14" ht="11.45" customHeight="1" x14ac:dyDescent="0.2">
      <c r="L50" s="22" t="s">
        <v>150</v>
      </c>
      <c r="M50" s="35">
        <f>'21.3'!$C$19*1000/GrafikDaten_21.5[[#This Row],[Nachrichtlich: Bevölkerung am 30.09.2025]]</f>
        <v>67.697073279719589</v>
      </c>
      <c r="N50" s="193">
        <v>4023719</v>
      </c>
    </row>
    <row r="51" spans="12:14" ht="11.45" customHeight="1" x14ac:dyDescent="0.2">
      <c r="L51" s="22" t="s">
        <v>153</v>
      </c>
      <c r="M51" s="35">
        <f>'21.3'!$C$20*1000/GrafikDaten_21.5[[#This Row],[Nachrichtlich: Bevölkerung am 30.09.2025]]</f>
        <v>57.865423483291622</v>
      </c>
      <c r="N51" s="193">
        <v>2122079</v>
      </c>
    </row>
    <row r="52" spans="12:14" ht="11.45" customHeight="1" x14ac:dyDescent="0.2">
      <c r="L52" s="22" t="s">
        <v>155</v>
      </c>
      <c r="M52" s="35">
        <f>'21.3'!$C$21*1000/GrafikDaten_21.5[[#This Row],[Nachrichtlich: Bevölkerung am 30.09.2025]]</f>
        <v>45.692199701794436</v>
      </c>
      <c r="N52" s="193">
        <v>2960374</v>
      </c>
    </row>
    <row r="53" spans="12:14" ht="11.45" customHeight="1" x14ac:dyDescent="0.2">
      <c r="L53" s="22" t="s">
        <v>146</v>
      </c>
      <c r="M53" s="35">
        <f>'21.3'!$C$22*1000/GrafikDaten_21.5[[#This Row],[Nachrichtlich: Bevölkerung am 30.09.2025]]</f>
        <v>76.728342527831899</v>
      </c>
      <c r="N53" s="193">
        <v>2083311</v>
      </c>
    </row>
    <row r="54" spans="12:14" ht="11.45" customHeight="1" x14ac:dyDescent="0.2">
      <c r="L54" s="40" t="s">
        <v>159</v>
      </c>
      <c r="M54" s="80">
        <f>'21.3'!$C$6*1000/GrafikDaten_21.5[[#This Row],[Nachrichtlich: Bevölkerung am 30.09.2025]]</f>
        <v>73.336541666507486</v>
      </c>
      <c r="N54" s="194">
        <v>83497147</v>
      </c>
    </row>
    <row r="56" spans="12:14" ht="11.45" customHeight="1" x14ac:dyDescent="0.2">
      <c r="L56" s="35"/>
    </row>
    <row r="57" spans="12:14" ht="11.45" customHeight="1" x14ac:dyDescent="0.2">
      <c r="L57" s="35"/>
    </row>
    <row r="58" spans="12:14" ht="11.45" customHeight="1" x14ac:dyDescent="0.2">
      <c r="L58" s="35"/>
    </row>
    <row r="59" spans="12:14" ht="11.45" customHeight="1" x14ac:dyDescent="0.2">
      <c r="L59" s="35"/>
    </row>
    <row r="60" spans="12:14" ht="11.45" customHeight="1" x14ac:dyDescent="0.2">
      <c r="L60" s="35"/>
    </row>
    <row r="61" spans="12:14" ht="11.45" customHeight="1" x14ac:dyDescent="0.2">
      <c r="L61" s="35"/>
    </row>
  </sheetData>
  <hyperlinks>
    <hyperlink ref="A15" location="_GrafikDaten_21.4" display="Grafik 21.4" xr:uid="{00000000-0004-0000-0500-000000000000}"/>
    <hyperlink ref="A1" location="Inhalt!A7" display="Link zum Inhaltsverzeichnis" xr:uid="{00000000-0004-0000-0500-000001000000}"/>
    <hyperlink ref="A36" location="_GrafikDaten_21.5" display="Grafik 21.5" xr:uid="{A8B9D2C9-9BF4-4CA7-86DF-DC10D13BF814}"/>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4"/>
  <sheetViews>
    <sheetView zoomScale="160" zoomScaleNormal="160" workbookViewId="0"/>
  </sheetViews>
  <sheetFormatPr baseColWidth="10" defaultRowHeight="11.45" customHeight="1" x14ac:dyDescent="0.2"/>
  <cols>
    <col min="1" max="1" width="22.7109375" style="38" customWidth="1"/>
    <col min="2" max="2" width="11.7109375" style="39" customWidth="1"/>
    <col min="3" max="3" width="11.7109375" style="31" customWidth="1"/>
    <col min="4" max="4" width="10.7109375" style="31" customWidth="1"/>
    <col min="5" max="5" width="11.7109375" style="31" customWidth="1"/>
    <col min="6" max="6" width="12.7109375" style="31" customWidth="1"/>
    <col min="7" max="7" width="10.7109375" style="31" customWidth="1"/>
    <col min="8" max="8" width="2.7109375" style="34" customWidth="1"/>
    <col min="9" max="9" width="11.5703125" style="31" bestFit="1" customWidth="1"/>
    <col min="10" max="10" width="13.140625" style="31" customWidth="1"/>
    <col min="11" max="11" width="11.85546875" style="31" bestFit="1" customWidth="1"/>
    <col min="12" max="12" width="12" style="31" bestFit="1" customWidth="1"/>
    <col min="13" max="13" width="11.5703125" style="31" bestFit="1" customWidth="1"/>
    <col min="14" max="16384" width="11.42578125" style="31"/>
  </cols>
  <sheetData>
    <row r="1" spans="1:13" s="5" customFormat="1" ht="12" customHeight="1" x14ac:dyDescent="0.2">
      <c r="A1" s="73" t="s">
        <v>133</v>
      </c>
      <c r="B1" s="59"/>
      <c r="H1" s="61"/>
    </row>
    <row r="2" spans="1:13" s="2" customFormat="1" ht="12.6" customHeight="1" x14ac:dyDescent="0.2">
      <c r="A2" s="180" t="s">
        <v>263</v>
      </c>
      <c r="B2" s="65"/>
      <c r="C2" s="65"/>
      <c r="D2" s="65"/>
      <c r="E2" s="65"/>
      <c r="F2" s="65"/>
      <c r="G2" s="65"/>
      <c r="H2" s="33"/>
    </row>
    <row r="3" spans="1:13" s="2" customFormat="1" ht="17.45" customHeight="1" x14ac:dyDescent="0.2">
      <c r="A3" s="156" t="s">
        <v>164</v>
      </c>
      <c r="B3" s="46"/>
      <c r="C3" s="46"/>
      <c r="D3" s="46"/>
      <c r="E3" s="46"/>
      <c r="F3" s="46"/>
      <c r="G3" s="46"/>
      <c r="H3" s="33"/>
    </row>
    <row r="4" spans="1:13" ht="30" customHeight="1" x14ac:dyDescent="0.2">
      <c r="A4" s="83"/>
      <c r="B4" s="83"/>
      <c r="C4" s="83"/>
      <c r="D4" s="83"/>
      <c r="E4" s="83"/>
      <c r="F4" s="83"/>
      <c r="G4" s="83"/>
    </row>
    <row r="5" spans="1:13" s="22" customFormat="1" ht="24" customHeight="1" x14ac:dyDescent="0.2">
      <c r="A5" s="104" t="s">
        <v>70</v>
      </c>
      <c r="B5" s="111" t="s">
        <v>221</v>
      </c>
      <c r="C5" s="111" t="s">
        <v>222</v>
      </c>
      <c r="D5" s="111" t="s">
        <v>285</v>
      </c>
      <c r="E5" s="112" t="s">
        <v>191</v>
      </c>
      <c r="F5" s="112" t="s">
        <v>223</v>
      </c>
      <c r="G5" s="113" t="s">
        <v>224</v>
      </c>
      <c r="H5" s="35"/>
      <c r="I5" s="143"/>
    </row>
    <row r="6" spans="1:13" s="22" customFormat="1" ht="20.100000000000001" customHeight="1" x14ac:dyDescent="0.2">
      <c r="A6" s="36" t="s">
        <v>71</v>
      </c>
      <c r="B6" s="179">
        <v>46096</v>
      </c>
      <c r="C6" s="179">
        <v>6123392</v>
      </c>
      <c r="D6" s="203">
        <v>73.336541666507486</v>
      </c>
      <c r="E6" s="179">
        <v>363625441</v>
      </c>
      <c r="F6" s="173">
        <v>2254523414</v>
      </c>
      <c r="G6" s="172">
        <v>51</v>
      </c>
      <c r="H6" s="35"/>
      <c r="I6" s="179"/>
      <c r="J6" s="179"/>
      <c r="K6" s="179"/>
      <c r="L6" s="173"/>
      <c r="M6" s="172"/>
    </row>
    <row r="7" spans="1:13" s="22" customFormat="1" ht="11.45" customHeight="1" x14ac:dyDescent="0.2">
      <c r="A7" s="97" t="s">
        <v>72</v>
      </c>
      <c r="B7" s="179">
        <v>8452</v>
      </c>
      <c r="C7" s="179">
        <v>1268347</v>
      </c>
      <c r="D7" s="203">
        <v>112.81678567597459</v>
      </c>
      <c r="E7" s="179">
        <v>81962153</v>
      </c>
      <c r="F7" s="173">
        <v>426264262</v>
      </c>
      <c r="G7" s="172">
        <v>58.2</v>
      </c>
      <c r="H7" s="37"/>
      <c r="I7" s="179"/>
      <c r="J7" s="179"/>
      <c r="K7" s="179"/>
      <c r="L7" s="173"/>
      <c r="M7" s="172"/>
    </row>
    <row r="8" spans="1:13" s="22" customFormat="1" ht="11.45" customHeight="1" x14ac:dyDescent="0.2">
      <c r="A8" s="97" t="s">
        <v>73</v>
      </c>
      <c r="B8" s="179">
        <v>8136</v>
      </c>
      <c r="C8" s="179">
        <v>1299870</v>
      </c>
      <c r="D8" s="203">
        <v>98.068047321207089</v>
      </c>
      <c r="E8" s="179">
        <v>79362759</v>
      </c>
      <c r="F8" s="173">
        <v>486480947</v>
      </c>
      <c r="G8" s="172">
        <v>58.1</v>
      </c>
      <c r="H8" s="37"/>
      <c r="I8" s="179"/>
      <c r="J8" s="179"/>
      <c r="K8" s="179"/>
      <c r="L8" s="173"/>
      <c r="M8" s="172"/>
    </row>
    <row r="9" spans="1:13" s="22" customFormat="1" ht="11.45" customHeight="1" x14ac:dyDescent="0.2">
      <c r="A9" s="97" t="s">
        <v>74</v>
      </c>
      <c r="B9" s="179">
        <v>761</v>
      </c>
      <c r="C9" s="179">
        <v>86092</v>
      </c>
      <c r="D9" s="203">
        <v>23.295382593891009</v>
      </c>
      <c r="E9" s="179">
        <v>5372708</v>
      </c>
      <c r="F9" s="173">
        <v>36039670</v>
      </c>
      <c r="G9" s="172">
        <v>49.5</v>
      </c>
      <c r="H9" s="37"/>
      <c r="I9" s="179"/>
      <c r="J9" s="179"/>
      <c r="K9" s="179"/>
      <c r="L9" s="173"/>
      <c r="M9" s="172"/>
    </row>
    <row r="10" spans="1:13" s="22" customFormat="1" ht="11.45" customHeight="1" x14ac:dyDescent="0.2">
      <c r="A10" s="97" t="s">
        <v>75</v>
      </c>
      <c r="B10" s="179">
        <v>1197</v>
      </c>
      <c r="C10" s="179">
        <v>100612</v>
      </c>
      <c r="D10" s="203">
        <v>39.405895766212261</v>
      </c>
      <c r="E10" s="179">
        <v>5114854</v>
      </c>
      <c r="F10" s="173">
        <v>37409980</v>
      </c>
      <c r="G10" s="172">
        <v>47.9</v>
      </c>
      <c r="H10" s="37"/>
      <c r="I10" s="179"/>
      <c r="J10" s="179"/>
      <c r="K10" s="179"/>
      <c r="L10" s="173"/>
      <c r="M10" s="172"/>
    </row>
    <row r="11" spans="1:13" s="22" customFormat="1" ht="11.45" customHeight="1" x14ac:dyDescent="0.2">
      <c r="A11" s="97" t="s">
        <v>76</v>
      </c>
      <c r="B11" s="179">
        <v>264</v>
      </c>
      <c r="C11" s="179">
        <v>47396</v>
      </c>
      <c r="D11" s="203">
        <v>67.11935933837951</v>
      </c>
      <c r="E11" s="179">
        <v>3250033</v>
      </c>
      <c r="F11" s="173">
        <v>38548744</v>
      </c>
      <c r="G11" s="172">
        <v>67</v>
      </c>
      <c r="H11" s="37"/>
      <c r="I11" s="179"/>
      <c r="J11" s="179"/>
      <c r="K11" s="179"/>
      <c r="L11" s="173"/>
      <c r="M11" s="172"/>
    </row>
    <row r="12" spans="1:13" s="22" customFormat="1" ht="11.45" customHeight="1" x14ac:dyDescent="0.2">
      <c r="A12" s="97" t="s">
        <v>77</v>
      </c>
      <c r="B12" s="179">
        <v>463</v>
      </c>
      <c r="C12" s="179">
        <v>97030</v>
      </c>
      <c r="D12" s="203">
        <v>51.947926794272718</v>
      </c>
      <c r="E12" s="179">
        <v>7325974</v>
      </c>
      <c r="F12" s="173">
        <v>105805095</v>
      </c>
      <c r="G12" s="172">
        <v>36</v>
      </c>
      <c r="H12" s="37"/>
      <c r="I12" s="179"/>
      <c r="J12" s="179"/>
      <c r="K12" s="179"/>
      <c r="L12" s="173"/>
      <c r="M12" s="172"/>
    </row>
    <row r="13" spans="1:13" s="22" customFormat="1" ht="11.45" customHeight="1" x14ac:dyDescent="0.2">
      <c r="A13" s="97" t="s">
        <v>78</v>
      </c>
      <c r="B13" s="179">
        <v>2553</v>
      </c>
      <c r="C13" s="179">
        <v>371637</v>
      </c>
      <c r="D13" s="203">
        <v>59.195700360681911</v>
      </c>
      <c r="E13" s="179">
        <v>23167604</v>
      </c>
      <c r="F13" s="173">
        <v>130528685</v>
      </c>
      <c r="G13" s="172">
        <v>55</v>
      </c>
      <c r="H13" s="37"/>
      <c r="I13" s="179"/>
      <c r="J13" s="179"/>
      <c r="K13" s="179"/>
      <c r="L13" s="173"/>
      <c r="M13" s="172"/>
    </row>
    <row r="14" spans="1:13" s="22" customFormat="1" ht="11.45" customHeight="1" x14ac:dyDescent="0.2">
      <c r="A14" s="98" t="s">
        <v>79</v>
      </c>
      <c r="B14" s="159">
        <v>774</v>
      </c>
      <c r="C14" s="159">
        <v>60702</v>
      </c>
      <c r="D14" s="204">
        <v>38.686290017800204</v>
      </c>
      <c r="E14" s="159">
        <v>2643573</v>
      </c>
      <c r="F14" s="158">
        <v>23899818</v>
      </c>
      <c r="G14" s="157">
        <v>45.1</v>
      </c>
      <c r="H14" s="37"/>
      <c r="I14" s="159"/>
      <c r="J14" s="159"/>
      <c r="K14" s="159"/>
      <c r="L14" s="158"/>
      <c r="M14" s="157"/>
    </row>
    <row r="15" spans="1:13" s="22" customFormat="1" ht="11.45" customHeight="1" x14ac:dyDescent="0.2">
      <c r="A15" s="97" t="s">
        <v>80</v>
      </c>
      <c r="B15" s="179">
        <v>3755</v>
      </c>
      <c r="C15" s="179">
        <v>555358</v>
      </c>
      <c r="D15" s="203">
        <v>69.400621453711821</v>
      </c>
      <c r="E15" s="179">
        <v>32367189</v>
      </c>
      <c r="F15" s="173">
        <v>249497693</v>
      </c>
      <c r="G15" s="172">
        <v>47.6</v>
      </c>
      <c r="H15" s="37"/>
      <c r="I15" s="179"/>
      <c r="J15" s="179"/>
      <c r="K15" s="179"/>
      <c r="L15" s="173"/>
      <c r="M15" s="172"/>
    </row>
    <row r="16" spans="1:13" s="22" customFormat="1" ht="11.45" customHeight="1" x14ac:dyDescent="0.2">
      <c r="A16" s="97" t="s">
        <v>81</v>
      </c>
      <c r="B16" s="179">
        <v>10085</v>
      </c>
      <c r="C16" s="179">
        <v>1178254</v>
      </c>
      <c r="D16" s="203">
        <v>65.44014142687071</v>
      </c>
      <c r="E16" s="179">
        <v>68241724</v>
      </c>
      <c r="F16" s="173">
        <v>374605758</v>
      </c>
      <c r="G16" s="172">
        <v>45.3</v>
      </c>
      <c r="H16" s="37"/>
      <c r="I16" s="179"/>
      <c r="J16" s="179"/>
      <c r="K16" s="179"/>
      <c r="L16" s="173"/>
      <c r="M16" s="172"/>
    </row>
    <row r="17" spans="1:13" s="22" customFormat="1" ht="11.45" customHeight="1" x14ac:dyDescent="0.2">
      <c r="A17" s="97" t="s">
        <v>82</v>
      </c>
      <c r="B17" s="179">
        <v>2234</v>
      </c>
      <c r="C17" s="179">
        <v>293931</v>
      </c>
      <c r="D17" s="203">
        <v>71.260007835592205</v>
      </c>
      <c r="E17" s="179">
        <v>17241263</v>
      </c>
      <c r="F17" s="173">
        <v>102684779</v>
      </c>
      <c r="G17" s="172">
        <v>53.4</v>
      </c>
      <c r="H17" s="37"/>
      <c r="I17" s="179"/>
      <c r="J17" s="179"/>
      <c r="K17" s="179"/>
      <c r="L17" s="173"/>
      <c r="M17" s="172"/>
    </row>
    <row r="18" spans="1:13" s="22" customFormat="1" ht="11.45" customHeight="1" x14ac:dyDescent="0.2">
      <c r="A18" s="97" t="s">
        <v>83</v>
      </c>
      <c r="B18" s="179">
        <v>398</v>
      </c>
      <c r="C18" s="179">
        <v>73859</v>
      </c>
      <c r="D18" s="203">
        <v>73.254358524736816</v>
      </c>
      <c r="E18" s="179">
        <v>4108993</v>
      </c>
      <c r="F18" s="173">
        <v>25883932</v>
      </c>
      <c r="G18" s="172">
        <v>46.7</v>
      </c>
      <c r="H18" s="37"/>
      <c r="I18" s="179"/>
      <c r="J18" s="179"/>
      <c r="K18" s="179"/>
      <c r="L18" s="173"/>
      <c r="M18" s="172"/>
    </row>
    <row r="19" spans="1:13" s="22" customFormat="1" ht="11.45" customHeight="1" x14ac:dyDescent="0.2">
      <c r="A19" s="97" t="s">
        <v>84</v>
      </c>
      <c r="B19" s="179">
        <v>2875</v>
      </c>
      <c r="C19" s="179">
        <v>272394</v>
      </c>
      <c r="D19" s="203">
        <v>67.697073279719589</v>
      </c>
      <c r="E19" s="179">
        <v>12837806</v>
      </c>
      <c r="F19" s="173">
        <v>81711745</v>
      </c>
      <c r="G19" s="172">
        <v>39.9</v>
      </c>
      <c r="H19" s="37"/>
      <c r="I19" s="179"/>
      <c r="J19" s="179"/>
      <c r="K19" s="179"/>
      <c r="L19" s="173"/>
      <c r="M19" s="172"/>
    </row>
    <row r="20" spans="1:13" s="22" customFormat="1" ht="11.45" customHeight="1" x14ac:dyDescent="0.2">
      <c r="A20" s="97" t="s">
        <v>85</v>
      </c>
      <c r="B20" s="179">
        <v>1337</v>
      </c>
      <c r="C20" s="179">
        <v>122795</v>
      </c>
      <c r="D20" s="203">
        <v>57.865423483291622</v>
      </c>
      <c r="E20" s="179">
        <v>5765262</v>
      </c>
      <c r="F20" s="173">
        <v>49150552</v>
      </c>
      <c r="G20" s="172">
        <v>33.4</v>
      </c>
      <c r="H20" s="37"/>
      <c r="I20" s="179"/>
      <c r="J20" s="179"/>
      <c r="K20" s="179"/>
      <c r="L20" s="173"/>
      <c r="M20" s="172"/>
    </row>
    <row r="21" spans="1:13" s="22" customFormat="1" ht="11.45" customHeight="1" x14ac:dyDescent="0.2">
      <c r="A21" s="97" t="s">
        <v>86</v>
      </c>
      <c r="B21" s="179">
        <v>1287</v>
      </c>
      <c r="C21" s="179">
        <v>135266</v>
      </c>
      <c r="D21" s="203">
        <v>45.692199701794436</v>
      </c>
      <c r="E21" s="179">
        <v>7715216</v>
      </c>
      <c r="F21" s="173">
        <v>45786706</v>
      </c>
      <c r="G21" s="172">
        <v>39.200000000000003</v>
      </c>
      <c r="H21" s="37"/>
      <c r="I21" s="179"/>
      <c r="J21" s="179"/>
      <c r="K21" s="179"/>
      <c r="L21" s="173"/>
      <c r="M21" s="172"/>
    </row>
    <row r="22" spans="1:13" s="22" customFormat="1" ht="11.45" customHeight="1" x14ac:dyDescent="0.2">
      <c r="A22" s="97" t="s">
        <v>87</v>
      </c>
      <c r="B22" s="179">
        <v>1525</v>
      </c>
      <c r="C22" s="179">
        <v>159849</v>
      </c>
      <c r="D22" s="203">
        <v>76.728342527831899</v>
      </c>
      <c r="E22" s="179">
        <v>7148330</v>
      </c>
      <c r="F22" s="173">
        <v>40225048</v>
      </c>
      <c r="G22" s="172">
        <v>36.200000000000003</v>
      </c>
      <c r="H22" s="37"/>
      <c r="I22" s="179"/>
      <c r="J22" s="179"/>
      <c r="K22" s="179"/>
      <c r="L22" s="173"/>
      <c r="M22" s="172"/>
    </row>
    <row r="23" spans="1:13" ht="11.45" customHeight="1" x14ac:dyDescent="0.2">
      <c r="I23" s="197"/>
      <c r="J23" s="136"/>
      <c r="K23" s="136"/>
      <c r="L23" s="138"/>
      <c r="M23" s="137"/>
    </row>
    <row r="24" spans="1:13" ht="11.45" customHeight="1" x14ac:dyDescent="0.2">
      <c r="A24" s="71" t="s">
        <v>317</v>
      </c>
      <c r="I24" s="22" t="s">
        <v>318</v>
      </c>
      <c r="J24" s="22"/>
    </row>
    <row r="25" spans="1:13" ht="11.45" customHeight="1" x14ac:dyDescent="0.2">
      <c r="A25" s="79"/>
      <c r="I25" s="22" t="s">
        <v>160</v>
      </c>
      <c r="J25" s="22" t="s">
        <v>180</v>
      </c>
    </row>
    <row r="26" spans="1:13" ht="11.45" customHeight="1" x14ac:dyDescent="0.2">
      <c r="A26" s="79"/>
      <c r="I26" s="22" t="s">
        <v>168</v>
      </c>
      <c r="J26" s="35">
        <f>G7</f>
        <v>58.2</v>
      </c>
    </row>
    <row r="27" spans="1:13" ht="11.45" customHeight="1" x14ac:dyDescent="0.2">
      <c r="A27" s="79"/>
      <c r="I27" s="22" t="s">
        <v>169</v>
      </c>
      <c r="J27" s="35">
        <f t="shared" ref="J27:J41" si="0">G8</f>
        <v>58.1</v>
      </c>
    </row>
    <row r="28" spans="1:13" ht="11.45" customHeight="1" x14ac:dyDescent="0.2">
      <c r="A28" s="79"/>
      <c r="I28" s="22" t="s">
        <v>158</v>
      </c>
      <c r="J28" s="35">
        <f t="shared" si="0"/>
        <v>49.5</v>
      </c>
    </row>
    <row r="29" spans="1:13" ht="11.45" customHeight="1" x14ac:dyDescent="0.2">
      <c r="A29" s="79"/>
      <c r="I29" s="22" t="s">
        <v>170</v>
      </c>
      <c r="J29" s="35">
        <f t="shared" si="0"/>
        <v>47.9</v>
      </c>
    </row>
    <row r="30" spans="1:13" ht="11.45" customHeight="1" x14ac:dyDescent="0.2">
      <c r="A30" s="79"/>
      <c r="I30" s="22" t="s">
        <v>147</v>
      </c>
      <c r="J30" s="35">
        <f t="shared" si="0"/>
        <v>67</v>
      </c>
    </row>
    <row r="31" spans="1:13" ht="11.45" customHeight="1" x14ac:dyDescent="0.2">
      <c r="A31" s="79"/>
      <c r="I31" s="22" t="s">
        <v>154</v>
      </c>
      <c r="J31" s="35">
        <f t="shared" si="0"/>
        <v>36</v>
      </c>
    </row>
    <row r="32" spans="1:13" ht="11.45" customHeight="1" x14ac:dyDescent="0.2">
      <c r="A32" s="79"/>
      <c r="I32" s="22" t="s">
        <v>171</v>
      </c>
      <c r="J32" s="35">
        <f t="shared" si="0"/>
        <v>55</v>
      </c>
    </row>
    <row r="33" spans="1:11" ht="11.45" customHeight="1" x14ac:dyDescent="0.2">
      <c r="A33" s="79"/>
      <c r="I33" s="22" t="s">
        <v>167</v>
      </c>
      <c r="J33" s="35">
        <f t="shared" si="0"/>
        <v>45.1</v>
      </c>
    </row>
    <row r="34" spans="1:11" ht="11.45" customHeight="1" x14ac:dyDescent="0.2">
      <c r="A34" s="79"/>
      <c r="I34" s="22" t="s">
        <v>172</v>
      </c>
      <c r="J34" s="35">
        <f t="shared" si="0"/>
        <v>47.6</v>
      </c>
    </row>
    <row r="35" spans="1:11" ht="11.45" customHeight="1" x14ac:dyDescent="0.2">
      <c r="A35" s="79"/>
      <c r="I35" s="22" t="s">
        <v>173</v>
      </c>
      <c r="J35" s="35">
        <f t="shared" si="0"/>
        <v>45.3</v>
      </c>
    </row>
    <row r="36" spans="1:11" ht="11.45" customHeight="1" x14ac:dyDescent="0.2">
      <c r="A36" s="79"/>
      <c r="I36" s="22" t="s">
        <v>174</v>
      </c>
      <c r="J36" s="35">
        <f t="shared" si="0"/>
        <v>53.4</v>
      </c>
    </row>
    <row r="37" spans="1:11" ht="11.45" customHeight="1" x14ac:dyDescent="0.2">
      <c r="A37" s="79"/>
      <c r="I37" s="22" t="s">
        <v>175</v>
      </c>
      <c r="J37" s="35">
        <f t="shared" si="0"/>
        <v>46.7</v>
      </c>
    </row>
    <row r="38" spans="1:11" ht="11.45" customHeight="1" x14ac:dyDescent="0.2">
      <c r="A38" s="79"/>
      <c r="I38" s="22" t="s">
        <v>176</v>
      </c>
      <c r="J38" s="35">
        <f t="shared" si="0"/>
        <v>39.9</v>
      </c>
    </row>
    <row r="39" spans="1:11" ht="11.45" customHeight="1" x14ac:dyDescent="0.2">
      <c r="A39" s="79"/>
      <c r="I39" s="22" t="s">
        <v>177</v>
      </c>
      <c r="J39" s="35">
        <f t="shared" si="0"/>
        <v>33.4</v>
      </c>
    </row>
    <row r="40" spans="1:11" ht="11.45" customHeight="1" x14ac:dyDescent="0.2">
      <c r="A40" s="79"/>
      <c r="I40" s="22" t="s">
        <v>178</v>
      </c>
      <c r="J40" s="35">
        <f t="shared" si="0"/>
        <v>39.200000000000003</v>
      </c>
    </row>
    <row r="41" spans="1:11" ht="11.45" customHeight="1" x14ac:dyDescent="0.2">
      <c r="I41" s="22" t="s">
        <v>179</v>
      </c>
      <c r="J41" s="35">
        <f t="shared" si="0"/>
        <v>36.200000000000003</v>
      </c>
    </row>
    <row r="42" spans="1:11" ht="11.45" customHeight="1" x14ac:dyDescent="0.2">
      <c r="I42" s="40" t="s">
        <v>159</v>
      </c>
      <c r="J42" s="80">
        <f>G6</f>
        <v>51</v>
      </c>
    </row>
    <row r="43" spans="1:11" ht="11.45" customHeight="1" x14ac:dyDescent="0.2">
      <c r="J43" s="34"/>
    </row>
    <row r="44" spans="1:11" ht="11.45" customHeight="1" x14ac:dyDescent="0.2">
      <c r="J44" s="118"/>
      <c r="K44" s="118"/>
    </row>
  </sheetData>
  <conditionalFormatting sqref="J26:J41">
    <cfRule type="top10" dxfId="53" priority="1" bottom="1" rank="1"/>
    <cfRule type="top10" dxfId="52" priority="2" rank="1"/>
  </conditionalFormatting>
  <hyperlinks>
    <hyperlink ref="A24" location="_GrafikDaten_21.5" display="            Grafik 21.5" xr:uid="{00000000-0004-0000-0600-000000000000}"/>
    <hyperlink ref="A1" location="Inhalt!A8" display="Link zum Inhaltsverzeichnis"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drawing r:id="rId2"/>
  <legacyDrawing r:id="rId3"/>
  <tableParts count="2">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A8794-FEC5-4FD0-A479-B8C3106CEED2}">
  <dimension ref="A1:K33"/>
  <sheetViews>
    <sheetView zoomScale="160" zoomScaleNormal="160" workbookViewId="0"/>
  </sheetViews>
  <sheetFormatPr baseColWidth="10" defaultRowHeight="11.45" customHeight="1" x14ac:dyDescent="0.2"/>
  <cols>
    <col min="1" max="1" width="6.28515625" style="38" customWidth="1"/>
    <col min="2" max="2" width="21.7109375" style="31" customWidth="1"/>
    <col min="3" max="3" width="6.7109375" style="31" customWidth="1"/>
    <col min="4" max="4" width="9.28515625" style="31" customWidth="1"/>
    <col min="5" max="5" width="6.7109375" style="31" customWidth="1"/>
    <col min="6" max="6" width="9.28515625" style="31" customWidth="1"/>
    <col min="7" max="7" width="6.7109375" style="31" customWidth="1"/>
    <col min="8" max="8" width="9.28515625" style="31" customWidth="1"/>
    <col min="9" max="9" width="6.7109375" style="31" customWidth="1"/>
    <col min="10" max="10" width="9.28515625" style="31" customWidth="1"/>
    <col min="11" max="11" width="2.7109375" style="31" customWidth="1"/>
    <col min="12" max="16384" width="11.42578125" style="31"/>
  </cols>
  <sheetData>
    <row r="1" spans="1:11" s="5" customFormat="1" ht="12" customHeight="1" x14ac:dyDescent="0.2">
      <c r="A1" s="73" t="s">
        <v>133</v>
      </c>
    </row>
    <row r="2" spans="1:11" s="2" customFormat="1" ht="12.6" customHeight="1" x14ac:dyDescent="0.2">
      <c r="A2" s="66" t="s">
        <v>244</v>
      </c>
      <c r="B2" s="70"/>
      <c r="C2" s="70"/>
      <c r="D2" s="70"/>
      <c r="E2" s="70"/>
      <c r="F2" s="70"/>
      <c r="G2" s="70"/>
      <c r="H2" s="70"/>
      <c r="I2" s="70"/>
      <c r="J2" s="70"/>
    </row>
    <row r="3" spans="1:11" s="2" customFormat="1" ht="17.45" customHeight="1" x14ac:dyDescent="0.2">
      <c r="A3" s="67" t="s">
        <v>165</v>
      </c>
      <c r="B3" s="48"/>
      <c r="C3" s="48"/>
      <c r="D3" s="48"/>
      <c r="E3" s="48"/>
      <c r="F3" s="48"/>
      <c r="G3" s="48"/>
      <c r="H3" s="48"/>
      <c r="I3" s="48"/>
      <c r="J3" s="48"/>
    </row>
    <row r="4" spans="1:11" ht="30" customHeight="1" x14ac:dyDescent="0.2">
      <c r="A4" s="205"/>
      <c r="B4" s="205"/>
      <c r="C4" s="205"/>
      <c r="D4" s="205"/>
      <c r="E4" s="205"/>
      <c r="F4" s="205"/>
      <c r="G4" s="205"/>
      <c r="H4" s="205"/>
      <c r="I4" s="205"/>
      <c r="J4" s="205"/>
    </row>
    <row r="5" spans="1:11" ht="36" customHeight="1" x14ac:dyDescent="0.2">
      <c r="A5" s="189" t="s">
        <v>181</v>
      </c>
      <c r="B5" s="184" t="s">
        <v>88</v>
      </c>
      <c r="C5" s="184" t="s">
        <v>227</v>
      </c>
      <c r="D5" s="184" t="s">
        <v>225</v>
      </c>
      <c r="E5" s="184" t="s">
        <v>228</v>
      </c>
      <c r="F5" s="184" t="s">
        <v>226</v>
      </c>
      <c r="G5" s="184" t="s">
        <v>240</v>
      </c>
      <c r="H5" s="184" t="s">
        <v>241</v>
      </c>
      <c r="I5" s="184" t="s">
        <v>264</v>
      </c>
      <c r="J5" s="185" t="s">
        <v>265</v>
      </c>
    </row>
    <row r="6" spans="1:11" s="22" customFormat="1" ht="20.100000000000001" customHeight="1" x14ac:dyDescent="0.2">
      <c r="A6" s="206"/>
      <c r="B6" s="207" t="s">
        <v>89</v>
      </c>
      <c r="C6" s="208" t="s">
        <v>90</v>
      </c>
      <c r="D6" s="209">
        <v>10352988</v>
      </c>
      <c r="E6" s="210" t="s">
        <v>90</v>
      </c>
      <c r="F6" s="209">
        <v>13301713</v>
      </c>
      <c r="G6" s="210" t="s">
        <v>90</v>
      </c>
      <c r="H6" s="209">
        <v>15316087</v>
      </c>
      <c r="I6" s="210" t="s">
        <v>90</v>
      </c>
      <c r="J6" s="209">
        <v>16191989</v>
      </c>
    </row>
    <row r="7" spans="1:11" s="22" customFormat="1" ht="20.100000000000001" customHeight="1" x14ac:dyDescent="0.2">
      <c r="A7" s="211" t="s">
        <v>91</v>
      </c>
      <c r="B7" s="212" t="s">
        <v>286</v>
      </c>
      <c r="C7" s="213" t="s">
        <v>92</v>
      </c>
      <c r="D7" s="214" t="s">
        <v>92</v>
      </c>
      <c r="E7" s="215" t="s">
        <v>92</v>
      </c>
      <c r="F7" s="214" t="s">
        <v>92</v>
      </c>
      <c r="G7" s="215" t="s">
        <v>92</v>
      </c>
      <c r="H7" s="214" t="s">
        <v>92</v>
      </c>
      <c r="I7" s="215" t="s">
        <v>92</v>
      </c>
      <c r="J7" s="214" t="s">
        <v>92</v>
      </c>
    </row>
    <row r="8" spans="1:11" s="22" customFormat="1" ht="11.45" customHeight="1" x14ac:dyDescent="0.2">
      <c r="A8" s="211" t="s">
        <v>93</v>
      </c>
      <c r="B8" s="212" t="s">
        <v>287</v>
      </c>
      <c r="C8" s="213">
        <v>1</v>
      </c>
      <c r="D8" s="214" t="s">
        <v>94</v>
      </c>
      <c r="E8" s="215">
        <v>1</v>
      </c>
      <c r="F8" s="214" t="s">
        <v>94</v>
      </c>
      <c r="G8" s="215">
        <v>1</v>
      </c>
      <c r="H8" s="214" t="s">
        <v>94</v>
      </c>
      <c r="I8" s="215">
        <v>1</v>
      </c>
      <c r="J8" s="214" t="s">
        <v>94</v>
      </c>
      <c r="K8" s="120"/>
    </row>
    <row r="9" spans="1:11" s="22" customFormat="1" ht="23.1" customHeight="1" x14ac:dyDescent="0.2">
      <c r="A9" s="211" t="s">
        <v>182</v>
      </c>
      <c r="B9" s="212" t="s">
        <v>288</v>
      </c>
      <c r="C9" s="213">
        <v>20</v>
      </c>
      <c r="D9" s="214">
        <v>34684</v>
      </c>
      <c r="E9" s="215">
        <v>26</v>
      </c>
      <c r="F9" s="214">
        <v>64824</v>
      </c>
      <c r="G9" s="215">
        <v>32</v>
      </c>
      <c r="H9" s="214">
        <v>82452</v>
      </c>
      <c r="I9" s="215">
        <v>31</v>
      </c>
      <c r="J9" s="214">
        <v>84117</v>
      </c>
    </row>
    <row r="10" spans="1:11" s="22" customFormat="1" ht="11.45" customHeight="1" x14ac:dyDescent="0.2">
      <c r="A10" s="216">
        <v>10</v>
      </c>
      <c r="B10" s="212" t="s">
        <v>289</v>
      </c>
      <c r="C10" s="213">
        <v>164</v>
      </c>
      <c r="D10" s="214">
        <v>3066173</v>
      </c>
      <c r="E10" s="215">
        <v>153</v>
      </c>
      <c r="F10" s="214">
        <v>3910448</v>
      </c>
      <c r="G10" s="215">
        <v>138</v>
      </c>
      <c r="H10" s="214">
        <v>5144417</v>
      </c>
      <c r="I10" s="215">
        <v>136</v>
      </c>
      <c r="J10" s="214">
        <v>5282051</v>
      </c>
    </row>
    <row r="11" spans="1:11" s="22" customFormat="1" ht="11.45" customHeight="1" x14ac:dyDescent="0.2">
      <c r="A11" s="216">
        <v>11</v>
      </c>
      <c r="B11" s="212" t="s">
        <v>95</v>
      </c>
      <c r="C11" s="213">
        <v>14</v>
      </c>
      <c r="D11" s="214">
        <v>316491</v>
      </c>
      <c r="E11" s="215">
        <v>12</v>
      </c>
      <c r="F11" s="214">
        <v>328721</v>
      </c>
      <c r="G11" s="215">
        <v>13</v>
      </c>
      <c r="H11" s="214">
        <v>425121</v>
      </c>
      <c r="I11" s="215">
        <v>12</v>
      </c>
      <c r="J11" s="214">
        <v>375444</v>
      </c>
    </row>
    <row r="12" spans="1:11" s="22" customFormat="1" ht="11.45" customHeight="1" x14ac:dyDescent="0.2">
      <c r="A12" s="216">
        <v>12</v>
      </c>
      <c r="B12" s="212" t="s">
        <v>290</v>
      </c>
      <c r="C12" s="213">
        <v>1</v>
      </c>
      <c r="D12" s="214" t="s">
        <v>94</v>
      </c>
      <c r="E12" s="215">
        <v>1</v>
      </c>
      <c r="F12" s="214" t="s">
        <v>94</v>
      </c>
      <c r="G12" s="215">
        <v>1</v>
      </c>
      <c r="H12" s="214" t="s">
        <v>94</v>
      </c>
      <c r="I12" s="215">
        <v>1</v>
      </c>
      <c r="J12" s="214" t="s">
        <v>94</v>
      </c>
    </row>
    <row r="13" spans="1:11" s="22" customFormat="1" ht="11.45" customHeight="1" x14ac:dyDescent="0.2">
      <c r="A13" s="216">
        <v>13</v>
      </c>
      <c r="B13" s="212" t="s">
        <v>291</v>
      </c>
      <c r="C13" s="213">
        <v>7</v>
      </c>
      <c r="D13" s="214">
        <v>48261</v>
      </c>
      <c r="E13" s="215">
        <v>10</v>
      </c>
      <c r="F13" s="214">
        <v>91661</v>
      </c>
      <c r="G13" s="215">
        <v>10</v>
      </c>
      <c r="H13" s="214">
        <v>67170</v>
      </c>
      <c r="I13" s="215">
        <v>10</v>
      </c>
      <c r="J13" s="214">
        <v>73541</v>
      </c>
    </row>
    <row r="14" spans="1:11" s="22" customFormat="1" ht="11.45" customHeight="1" x14ac:dyDescent="0.2">
      <c r="A14" s="216">
        <v>14</v>
      </c>
      <c r="B14" s="212" t="s">
        <v>292</v>
      </c>
      <c r="C14" s="213">
        <v>1</v>
      </c>
      <c r="D14" s="214" t="s">
        <v>94</v>
      </c>
      <c r="E14" s="215">
        <v>1</v>
      </c>
      <c r="F14" s="214" t="s">
        <v>94</v>
      </c>
      <c r="G14" s="215">
        <v>1</v>
      </c>
      <c r="H14" s="214" t="s">
        <v>94</v>
      </c>
      <c r="I14" s="215">
        <v>1</v>
      </c>
      <c r="J14" s="214" t="s">
        <v>94</v>
      </c>
    </row>
    <row r="15" spans="1:11" s="22" customFormat="1" ht="11.45" customHeight="1" x14ac:dyDescent="0.2">
      <c r="A15" s="216">
        <v>15</v>
      </c>
      <c r="B15" s="212" t="s">
        <v>293</v>
      </c>
      <c r="C15" s="213">
        <v>1</v>
      </c>
      <c r="D15" s="214" t="s">
        <v>94</v>
      </c>
      <c r="E15" s="215">
        <v>1</v>
      </c>
      <c r="F15" s="214" t="s">
        <v>94</v>
      </c>
      <c r="G15" s="215">
        <v>3</v>
      </c>
      <c r="H15" s="214">
        <v>41641</v>
      </c>
      <c r="I15" s="215">
        <v>2</v>
      </c>
      <c r="J15" s="214" t="s">
        <v>94</v>
      </c>
    </row>
    <row r="16" spans="1:11" s="22" customFormat="1" ht="34.5" customHeight="1" x14ac:dyDescent="0.2">
      <c r="A16" s="216" t="s">
        <v>183</v>
      </c>
      <c r="B16" s="212" t="s">
        <v>294</v>
      </c>
      <c r="C16" s="213">
        <v>29</v>
      </c>
      <c r="D16" s="214">
        <v>635374</v>
      </c>
      <c r="E16" s="215">
        <v>33</v>
      </c>
      <c r="F16" s="214">
        <v>888386</v>
      </c>
      <c r="G16" s="215">
        <v>41</v>
      </c>
      <c r="H16" s="214">
        <v>902559</v>
      </c>
      <c r="I16" s="215">
        <v>39</v>
      </c>
      <c r="J16" s="214">
        <v>930618</v>
      </c>
    </row>
    <row r="17" spans="1:10" s="22" customFormat="1" ht="11.45" customHeight="1" x14ac:dyDescent="0.2">
      <c r="A17" s="216">
        <v>17</v>
      </c>
      <c r="B17" s="212" t="s">
        <v>295</v>
      </c>
      <c r="C17" s="213">
        <v>8</v>
      </c>
      <c r="D17" s="214">
        <v>97611</v>
      </c>
      <c r="E17" s="215">
        <v>9</v>
      </c>
      <c r="F17" s="214">
        <v>136204</v>
      </c>
      <c r="G17" s="215">
        <v>10</v>
      </c>
      <c r="H17" s="214">
        <v>166257</v>
      </c>
      <c r="I17" s="215">
        <v>9</v>
      </c>
      <c r="J17" s="214">
        <v>161377</v>
      </c>
    </row>
    <row r="18" spans="1:10" s="22" customFormat="1" ht="23.1" customHeight="1" x14ac:dyDescent="0.2">
      <c r="A18" s="216" t="s">
        <v>46</v>
      </c>
      <c r="B18" s="212" t="s">
        <v>296</v>
      </c>
      <c r="C18" s="213">
        <v>18</v>
      </c>
      <c r="D18" s="214">
        <v>181256</v>
      </c>
      <c r="E18" s="215">
        <v>20</v>
      </c>
      <c r="F18" s="214">
        <v>191361</v>
      </c>
      <c r="G18" s="215">
        <v>18</v>
      </c>
      <c r="H18" s="214">
        <v>193535</v>
      </c>
      <c r="I18" s="215">
        <v>16</v>
      </c>
      <c r="J18" s="214">
        <v>199211</v>
      </c>
    </row>
    <row r="19" spans="1:10" s="22" customFormat="1" ht="23.1" customHeight="1" x14ac:dyDescent="0.2">
      <c r="A19" s="216" t="s">
        <v>184</v>
      </c>
      <c r="B19" s="212" t="s">
        <v>297</v>
      </c>
      <c r="C19" s="213">
        <v>1</v>
      </c>
      <c r="D19" s="214" t="s">
        <v>94</v>
      </c>
      <c r="E19" s="215">
        <v>2</v>
      </c>
      <c r="F19" s="214" t="s">
        <v>94</v>
      </c>
      <c r="G19" s="215">
        <v>2</v>
      </c>
      <c r="H19" s="214" t="s">
        <v>94</v>
      </c>
      <c r="I19" s="215">
        <v>2</v>
      </c>
      <c r="J19" s="214" t="s">
        <v>94</v>
      </c>
    </row>
    <row r="20" spans="1:10" s="22" customFormat="1" ht="11.45" customHeight="1" x14ac:dyDescent="0.2">
      <c r="A20" s="216">
        <v>20</v>
      </c>
      <c r="B20" s="212" t="s">
        <v>298</v>
      </c>
      <c r="C20" s="213">
        <v>19</v>
      </c>
      <c r="D20" s="214">
        <v>868534</v>
      </c>
      <c r="E20" s="215">
        <v>23</v>
      </c>
      <c r="F20" s="214">
        <v>644652</v>
      </c>
      <c r="G20" s="215">
        <v>20</v>
      </c>
      <c r="H20" s="214">
        <v>791128</v>
      </c>
      <c r="I20" s="215">
        <v>22</v>
      </c>
      <c r="J20" s="214">
        <v>829941</v>
      </c>
    </row>
    <row r="21" spans="1:10" s="22" customFormat="1" ht="11.45" customHeight="1" x14ac:dyDescent="0.2">
      <c r="A21" s="216">
        <v>21</v>
      </c>
      <c r="B21" s="212" t="s">
        <v>299</v>
      </c>
      <c r="C21" s="213">
        <v>3</v>
      </c>
      <c r="D21" s="214">
        <v>44776</v>
      </c>
      <c r="E21" s="215">
        <v>5</v>
      </c>
      <c r="F21" s="214">
        <v>160088</v>
      </c>
      <c r="G21" s="215">
        <v>6</v>
      </c>
      <c r="H21" s="214">
        <v>194149</v>
      </c>
      <c r="I21" s="215">
        <v>7</v>
      </c>
      <c r="J21" s="214">
        <v>209525</v>
      </c>
    </row>
    <row r="22" spans="1:10" s="22" customFormat="1" ht="11.45" customHeight="1" x14ac:dyDescent="0.2">
      <c r="A22" s="216">
        <v>22</v>
      </c>
      <c r="B22" s="212" t="s">
        <v>300</v>
      </c>
      <c r="C22" s="213">
        <v>43</v>
      </c>
      <c r="D22" s="214">
        <v>355475</v>
      </c>
      <c r="E22" s="215">
        <v>48</v>
      </c>
      <c r="F22" s="214">
        <v>458664</v>
      </c>
      <c r="G22" s="215">
        <v>45</v>
      </c>
      <c r="H22" s="214">
        <v>440594</v>
      </c>
      <c r="I22" s="215">
        <v>45</v>
      </c>
      <c r="J22" s="214">
        <v>429448</v>
      </c>
    </row>
    <row r="23" spans="1:10" s="22" customFormat="1" ht="34.5" customHeight="1" x14ac:dyDescent="0.2">
      <c r="A23" s="216" t="s">
        <v>301</v>
      </c>
      <c r="B23" s="212" t="s">
        <v>302</v>
      </c>
      <c r="C23" s="213">
        <v>73</v>
      </c>
      <c r="D23" s="214">
        <v>309352</v>
      </c>
      <c r="E23" s="215">
        <v>96</v>
      </c>
      <c r="F23" s="214">
        <v>458549</v>
      </c>
      <c r="G23" s="215">
        <v>100</v>
      </c>
      <c r="H23" s="214">
        <v>482874</v>
      </c>
      <c r="I23" s="215">
        <v>97</v>
      </c>
      <c r="J23" s="214">
        <v>509661</v>
      </c>
    </row>
    <row r="24" spans="1:10" s="22" customFormat="1" ht="11.45" customHeight="1" x14ac:dyDescent="0.2">
      <c r="A24" s="216">
        <v>24</v>
      </c>
      <c r="B24" s="212" t="s">
        <v>303</v>
      </c>
      <c r="C24" s="213">
        <v>7</v>
      </c>
      <c r="D24" s="214">
        <v>246059</v>
      </c>
      <c r="E24" s="215">
        <v>8</v>
      </c>
      <c r="F24" s="214">
        <v>366885</v>
      </c>
      <c r="G24" s="215">
        <v>8</v>
      </c>
      <c r="H24" s="214">
        <v>661373</v>
      </c>
      <c r="I24" s="215">
        <v>8</v>
      </c>
      <c r="J24" s="214">
        <v>679246</v>
      </c>
    </row>
    <row r="25" spans="1:10" s="22" customFormat="1" ht="11.45" customHeight="1" x14ac:dyDescent="0.2">
      <c r="A25" s="216">
        <v>25</v>
      </c>
      <c r="B25" s="212" t="s">
        <v>304</v>
      </c>
      <c r="C25" s="213">
        <v>130</v>
      </c>
      <c r="D25" s="214">
        <v>609897</v>
      </c>
      <c r="E25" s="215">
        <v>145</v>
      </c>
      <c r="F25" s="214">
        <v>664116</v>
      </c>
      <c r="G25" s="215">
        <v>132</v>
      </c>
      <c r="H25" s="214">
        <v>781626</v>
      </c>
      <c r="I25" s="215">
        <v>126</v>
      </c>
      <c r="J25" s="214">
        <v>752625</v>
      </c>
    </row>
    <row r="26" spans="1:10" s="22" customFormat="1" ht="34.5" customHeight="1" x14ac:dyDescent="0.2">
      <c r="A26" s="216" t="s">
        <v>305</v>
      </c>
      <c r="B26" s="212" t="s">
        <v>306</v>
      </c>
      <c r="C26" s="213">
        <v>11</v>
      </c>
      <c r="D26" s="214">
        <v>577378</v>
      </c>
      <c r="E26" s="215">
        <v>14</v>
      </c>
      <c r="F26" s="214">
        <v>183379</v>
      </c>
      <c r="G26" s="215">
        <v>15</v>
      </c>
      <c r="H26" s="214">
        <v>160945</v>
      </c>
      <c r="I26" s="215">
        <v>15</v>
      </c>
      <c r="J26" s="214">
        <v>162369</v>
      </c>
    </row>
    <row r="27" spans="1:10" s="22" customFormat="1" ht="11.45" customHeight="1" x14ac:dyDescent="0.2">
      <c r="A27" s="216">
        <v>27</v>
      </c>
      <c r="B27" s="212" t="s">
        <v>307</v>
      </c>
      <c r="C27" s="213">
        <v>25</v>
      </c>
      <c r="D27" s="214">
        <v>490175</v>
      </c>
      <c r="E27" s="215">
        <v>31</v>
      </c>
      <c r="F27" s="214">
        <v>569221</v>
      </c>
      <c r="G27" s="215">
        <v>31</v>
      </c>
      <c r="H27" s="214">
        <v>620426</v>
      </c>
      <c r="I27" s="215">
        <v>30</v>
      </c>
      <c r="J27" s="214">
        <v>622023</v>
      </c>
    </row>
    <row r="28" spans="1:10" s="22" customFormat="1" ht="11.45" customHeight="1" x14ac:dyDescent="0.2">
      <c r="A28" s="216">
        <v>28</v>
      </c>
      <c r="B28" s="212" t="s">
        <v>308</v>
      </c>
      <c r="C28" s="213">
        <v>59</v>
      </c>
      <c r="D28" s="214">
        <v>856686</v>
      </c>
      <c r="E28" s="215">
        <v>73</v>
      </c>
      <c r="F28" s="214">
        <v>1603376</v>
      </c>
      <c r="G28" s="215">
        <v>74</v>
      </c>
      <c r="H28" s="214">
        <v>1551190</v>
      </c>
      <c r="I28" s="215">
        <v>72</v>
      </c>
      <c r="J28" s="214">
        <v>1822019</v>
      </c>
    </row>
    <row r="29" spans="1:10" s="22" customFormat="1" ht="22.5" customHeight="1" x14ac:dyDescent="0.2">
      <c r="A29" s="216" t="s">
        <v>309</v>
      </c>
      <c r="B29" s="212" t="s">
        <v>310</v>
      </c>
      <c r="C29" s="213">
        <v>27</v>
      </c>
      <c r="D29" s="214">
        <v>496098</v>
      </c>
      <c r="E29" s="215">
        <v>27</v>
      </c>
      <c r="F29" s="214">
        <v>1053472</v>
      </c>
      <c r="G29" s="215">
        <v>22</v>
      </c>
      <c r="H29" s="214">
        <v>972705</v>
      </c>
      <c r="I29" s="215">
        <v>23</v>
      </c>
      <c r="J29" s="214">
        <v>940197</v>
      </c>
    </row>
    <row r="30" spans="1:10" s="22" customFormat="1" ht="11.45" customHeight="1" x14ac:dyDescent="0.2">
      <c r="A30" s="216">
        <v>30</v>
      </c>
      <c r="B30" s="212" t="s">
        <v>311</v>
      </c>
      <c r="C30" s="213">
        <v>29</v>
      </c>
      <c r="D30" s="214">
        <v>623672</v>
      </c>
      <c r="E30" s="215">
        <v>25</v>
      </c>
      <c r="F30" s="214">
        <v>588012</v>
      </c>
      <c r="G30" s="215">
        <v>25</v>
      </c>
      <c r="H30" s="214">
        <v>375172</v>
      </c>
      <c r="I30" s="215">
        <v>24</v>
      </c>
      <c r="J30" s="214">
        <v>521003</v>
      </c>
    </row>
    <row r="31" spans="1:10" s="22" customFormat="1" ht="11.45" customHeight="1" x14ac:dyDescent="0.2">
      <c r="A31" s="216">
        <v>31</v>
      </c>
      <c r="B31" s="212" t="s">
        <v>312</v>
      </c>
      <c r="C31" s="213">
        <v>18</v>
      </c>
      <c r="D31" s="214">
        <v>154443</v>
      </c>
      <c r="E31" s="215">
        <v>22</v>
      </c>
      <c r="F31" s="214">
        <v>196061</v>
      </c>
      <c r="G31" s="215">
        <v>19</v>
      </c>
      <c r="H31" s="214">
        <v>188265</v>
      </c>
      <c r="I31" s="215">
        <v>19</v>
      </c>
      <c r="J31" s="214">
        <v>178704</v>
      </c>
    </row>
    <row r="32" spans="1:10" s="22" customFormat="1" ht="11.45" customHeight="1" x14ac:dyDescent="0.2">
      <c r="A32" s="216">
        <v>32</v>
      </c>
      <c r="B32" s="212" t="s">
        <v>313</v>
      </c>
      <c r="C32" s="213">
        <v>32</v>
      </c>
      <c r="D32" s="214">
        <v>75255</v>
      </c>
      <c r="E32" s="215">
        <v>47</v>
      </c>
      <c r="F32" s="214">
        <v>301458</v>
      </c>
      <c r="G32" s="215">
        <v>48</v>
      </c>
      <c r="H32" s="214">
        <v>332739</v>
      </c>
      <c r="I32" s="215">
        <v>47</v>
      </c>
      <c r="J32" s="214">
        <v>420264</v>
      </c>
    </row>
    <row r="33" spans="1:10" s="22" customFormat="1" ht="45.95" customHeight="1" x14ac:dyDescent="0.2">
      <c r="A33" s="216" t="s">
        <v>185</v>
      </c>
      <c r="B33" s="212" t="s">
        <v>314</v>
      </c>
      <c r="C33" s="213">
        <v>106</v>
      </c>
      <c r="D33" s="214">
        <v>257821</v>
      </c>
      <c r="E33" s="215">
        <v>108</v>
      </c>
      <c r="F33" s="214">
        <v>383364</v>
      </c>
      <c r="G33" s="215">
        <v>115</v>
      </c>
      <c r="H33" s="214">
        <v>600850</v>
      </c>
      <c r="I33" s="215">
        <v>113</v>
      </c>
      <c r="J33" s="214">
        <v>789023</v>
      </c>
    </row>
  </sheetData>
  <hyperlinks>
    <hyperlink ref="A1" location="Inhalt!A9" display="Link zum Inhaltsverzeichnis" xr:uid="{F1837D35-8074-4557-80A0-5CBC9B9733D5}"/>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ignoredErrors>
    <ignoredError sqref="A7:A8"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9"/>
  <sheetViews>
    <sheetView zoomScale="170" zoomScaleNormal="170" workbookViewId="0"/>
  </sheetViews>
  <sheetFormatPr baseColWidth="10" defaultRowHeight="11.45" customHeight="1" x14ac:dyDescent="0.2"/>
  <cols>
    <col min="1" max="1" width="33.7109375" style="22" customWidth="1"/>
    <col min="2" max="7" width="9.7109375" style="22" customWidth="1"/>
    <col min="8" max="8" width="2.7109375" style="22" customWidth="1"/>
    <col min="9" max="9" width="22.140625" style="144" customWidth="1"/>
    <col min="10" max="10" width="12.42578125" style="144" customWidth="1"/>
    <col min="11" max="11" width="10.5703125" style="144" customWidth="1"/>
    <col min="12" max="12" width="19.28515625" style="144" customWidth="1"/>
    <col min="13" max="13" width="11.42578125" style="144"/>
    <col min="14" max="16384" width="11.42578125" style="22"/>
  </cols>
  <sheetData>
    <row r="1" spans="1:13" s="68" customFormat="1" ht="12" customHeight="1" x14ac:dyDescent="0.2">
      <c r="A1" s="73" t="s">
        <v>133</v>
      </c>
      <c r="I1" s="144"/>
      <c r="J1" s="144"/>
      <c r="K1" s="144"/>
      <c r="L1" s="144"/>
      <c r="M1" s="144"/>
    </row>
    <row r="2" spans="1:13" s="21" customFormat="1" ht="12.6" customHeight="1" x14ac:dyDescent="0.2">
      <c r="A2" s="134" t="s">
        <v>243</v>
      </c>
      <c r="B2" s="70"/>
      <c r="C2" s="70"/>
      <c r="D2" s="70"/>
      <c r="E2" s="70"/>
      <c r="F2" s="70"/>
      <c r="G2" s="70"/>
      <c r="I2" s="144"/>
      <c r="J2" s="144"/>
      <c r="K2" s="144"/>
      <c r="L2" s="144"/>
      <c r="M2" s="144"/>
    </row>
    <row r="3" spans="1:13" s="21" customFormat="1" ht="17.45" customHeight="1" x14ac:dyDescent="0.2">
      <c r="A3" s="132"/>
      <c r="B3" s="49"/>
      <c r="C3" s="49"/>
      <c r="D3" s="49"/>
      <c r="E3" s="49"/>
      <c r="F3" s="49"/>
      <c r="G3" s="49"/>
      <c r="I3" s="144"/>
      <c r="J3" s="144"/>
      <c r="K3" s="144"/>
      <c r="L3" s="144"/>
      <c r="M3" s="144"/>
    </row>
    <row r="4" spans="1:13" ht="30" customHeight="1" x14ac:dyDescent="0.2">
      <c r="A4" s="84"/>
      <c r="B4" s="84"/>
      <c r="C4" s="84"/>
      <c r="D4" s="84"/>
      <c r="E4" s="84"/>
      <c r="F4" s="84"/>
      <c r="G4" s="84"/>
    </row>
    <row r="5" spans="1:13" ht="96" customHeight="1" x14ac:dyDescent="0.2">
      <c r="A5" s="189" t="s">
        <v>12</v>
      </c>
      <c r="B5" s="184" t="s">
        <v>246</v>
      </c>
      <c r="C5" s="182" t="s">
        <v>237</v>
      </c>
      <c r="D5" s="182" t="s">
        <v>238</v>
      </c>
      <c r="E5" s="182" t="s">
        <v>229</v>
      </c>
      <c r="F5" s="184" t="s">
        <v>230</v>
      </c>
      <c r="G5" s="185" t="s">
        <v>231</v>
      </c>
    </row>
    <row r="6" spans="1:13" ht="20.100000000000001" customHeight="1" x14ac:dyDescent="0.2">
      <c r="A6" s="36">
        <v>2015</v>
      </c>
      <c r="B6" s="114">
        <v>476518</v>
      </c>
      <c r="C6" s="109">
        <v>88473</v>
      </c>
      <c r="D6" s="109">
        <v>2964</v>
      </c>
      <c r="E6" s="109">
        <v>385081</v>
      </c>
      <c r="F6" s="109">
        <v>8318</v>
      </c>
      <c r="G6" s="115">
        <v>3.3</v>
      </c>
    </row>
    <row r="7" spans="1:13" ht="11.45" customHeight="1" x14ac:dyDescent="0.2">
      <c r="A7" s="36">
        <v>2016</v>
      </c>
      <c r="B7" s="114">
        <v>599206</v>
      </c>
      <c r="C7" s="109">
        <v>86157</v>
      </c>
      <c r="D7" s="109">
        <v>9889</v>
      </c>
      <c r="E7" s="109">
        <v>503159</v>
      </c>
      <c r="F7" s="109">
        <v>10514</v>
      </c>
      <c r="G7" s="115">
        <v>4.0999999999999996</v>
      </c>
    </row>
    <row r="8" spans="1:13" ht="11.45" customHeight="1" x14ac:dyDescent="0.2">
      <c r="A8" s="97">
        <v>2017</v>
      </c>
      <c r="B8" s="114">
        <v>508376</v>
      </c>
      <c r="C8" s="109">
        <v>87671</v>
      </c>
      <c r="D8" s="109">
        <v>6166</v>
      </c>
      <c r="E8" s="109">
        <v>414539</v>
      </c>
      <c r="F8" s="109">
        <v>8800</v>
      </c>
      <c r="G8" s="115">
        <v>3.3</v>
      </c>
    </row>
    <row r="9" spans="1:13" s="40" customFormat="1" ht="11.45" customHeight="1" x14ac:dyDescent="0.2">
      <c r="A9" s="97">
        <v>2018</v>
      </c>
      <c r="B9" s="114">
        <v>619326</v>
      </c>
      <c r="C9" s="109">
        <v>116423</v>
      </c>
      <c r="D9" s="109">
        <v>4688</v>
      </c>
      <c r="E9" s="109">
        <v>498215</v>
      </c>
      <c r="F9" s="109">
        <v>9839</v>
      </c>
      <c r="G9" s="115">
        <v>4.2</v>
      </c>
      <c r="I9" s="145"/>
      <c r="J9" s="145"/>
      <c r="K9" s="145"/>
      <c r="L9" s="145"/>
      <c r="M9" s="145"/>
    </row>
    <row r="10" spans="1:13" s="40" customFormat="1" ht="11.45" customHeight="1" x14ac:dyDescent="0.2">
      <c r="A10" s="97">
        <v>2019</v>
      </c>
      <c r="B10" s="114">
        <v>626152</v>
      </c>
      <c r="C10" s="109">
        <v>100195</v>
      </c>
      <c r="D10" s="109">
        <v>9502</v>
      </c>
      <c r="E10" s="109">
        <v>516455</v>
      </c>
      <c r="F10" s="109">
        <v>9623</v>
      </c>
      <c r="G10" s="115">
        <v>4.0999999999999996</v>
      </c>
      <c r="I10" s="145"/>
      <c r="J10" s="145"/>
      <c r="K10" s="145"/>
      <c r="L10" s="145"/>
      <c r="M10" s="145"/>
    </row>
    <row r="11" spans="1:13" ht="11.45" customHeight="1" x14ac:dyDescent="0.2">
      <c r="A11" s="97">
        <v>2020</v>
      </c>
      <c r="B11" s="114">
        <v>452951</v>
      </c>
      <c r="C11" s="109">
        <v>97685</v>
      </c>
      <c r="D11" s="109">
        <v>5732</v>
      </c>
      <c r="E11" s="109">
        <v>349533</v>
      </c>
      <c r="F11" s="109">
        <v>7084</v>
      </c>
      <c r="G11" s="115">
        <v>3</v>
      </c>
    </row>
    <row r="12" spans="1:13" ht="11.45" customHeight="1" x14ac:dyDescent="0.2">
      <c r="A12" s="97">
        <v>2021</v>
      </c>
      <c r="B12" s="114">
        <v>495178</v>
      </c>
      <c r="C12" s="109">
        <v>51036</v>
      </c>
      <c r="D12" s="109">
        <v>3012</v>
      </c>
      <c r="E12" s="109">
        <v>441130</v>
      </c>
      <c r="F12" s="109">
        <v>7812</v>
      </c>
      <c r="G12" s="115">
        <v>2.8</v>
      </c>
    </row>
    <row r="13" spans="1:13" ht="11.45" customHeight="1" x14ac:dyDescent="0.2">
      <c r="A13" s="97">
        <v>2022</v>
      </c>
      <c r="B13" s="114">
        <v>539318</v>
      </c>
      <c r="C13" s="109">
        <v>62959</v>
      </c>
      <c r="D13" s="109">
        <v>3958</v>
      </c>
      <c r="E13" s="109">
        <v>472401</v>
      </c>
      <c r="F13" s="109">
        <v>8682</v>
      </c>
      <c r="G13" s="115">
        <v>3</v>
      </c>
    </row>
    <row r="14" spans="1:13" ht="11.45" customHeight="1" x14ac:dyDescent="0.2">
      <c r="A14" s="97">
        <v>2023</v>
      </c>
      <c r="B14" s="114">
        <v>648197</v>
      </c>
      <c r="C14" s="109">
        <v>101182</v>
      </c>
      <c r="D14" s="109">
        <v>9099</v>
      </c>
      <c r="E14" s="109">
        <v>537916</v>
      </c>
      <c r="F14" s="109">
        <v>10699</v>
      </c>
      <c r="G14" s="115">
        <v>3.1</v>
      </c>
    </row>
    <row r="15" spans="1:13" ht="11.45" customHeight="1" x14ac:dyDescent="0.2">
      <c r="A15" s="183">
        <v>2024</v>
      </c>
      <c r="B15" s="187">
        <v>689296</v>
      </c>
      <c r="C15" s="186">
        <v>76297</v>
      </c>
      <c r="D15" s="186">
        <v>1581</v>
      </c>
      <c r="E15" s="186">
        <v>611419</v>
      </c>
      <c r="F15" s="186">
        <v>11429</v>
      </c>
      <c r="G15" s="188">
        <v>2.9</v>
      </c>
    </row>
    <row r="16" spans="1:13" ht="11.45" customHeight="1" x14ac:dyDescent="0.2">
      <c r="I16" s="198"/>
    </row>
    <row r="17" spans="1:12" ht="11.45" customHeight="1" x14ac:dyDescent="0.2">
      <c r="A17" s="63" t="s">
        <v>250</v>
      </c>
      <c r="I17" s="144" t="s">
        <v>319</v>
      </c>
    </row>
    <row r="18" spans="1:12" ht="11.45" customHeight="1" x14ac:dyDescent="0.2">
      <c r="I18" s="146" t="s">
        <v>247</v>
      </c>
      <c r="J18" s="147" t="s">
        <v>248</v>
      </c>
      <c r="K18" s="147" t="s">
        <v>249</v>
      </c>
      <c r="L18" s="147" t="s">
        <v>266</v>
      </c>
    </row>
    <row r="19" spans="1:12" ht="11.45" customHeight="1" x14ac:dyDescent="0.2">
      <c r="I19" s="148">
        <v>2015</v>
      </c>
      <c r="J19" s="144">
        <f t="shared" ref="J19:L26" si="0">C6/1000</f>
        <v>88.472999999999999</v>
      </c>
      <c r="K19" s="144">
        <f t="shared" si="0"/>
        <v>2.964</v>
      </c>
      <c r="L19" s="144">
        <f t="shared" si="0"/>
        <v>385.08100000000002</v>
      </c>
    </row>
    <row r="20" spans="1:12" ht="11.45" customHeight="1" x14ac:dyDescent="0.2">
      <c r="I20" s="148">
        <v>2016</v>
      </c>
      <c r="J20" s="144">
        <f t="shared" si="0"/>
        <v>86.156999999999996</v>
      </c>
      <c r="K20" s="144">
        <f t="shared" si="0"/>
        <v>9.8889999999999993</v>
      </c>
      <c r="L20" s="144">
        <f t="shared" si="0"/>
        <v>503.15899999999999</v>
      </c>
    </row>
    <row r="21" spans="1:12" ht="11.45" customHeight="1" x14ac:dyDescent="0.2">
      <c r="I21" s="148">
        <v>2017</v>
      </c>
      <c r="J21" s="144">
        <f t="shared" si="0"/>
        <v>87.671000000000006</v>
      </c>
      <c r="K21" s="144">
        <f t="shared" si="0"/>
        <v>6.1660000000000004</v>
      </c>
      <c r="L21" s="144">
        <f t="shared" si="0"/>
        <v>414.53899999999999</v>
      </c>
    </row>
    <row r="22" spans="1:12" ht="11.45" customHeight="1" x14ac:dyDescent="0.2">
      <c r="I22" s="148">
        <v>2018</v>
      </c>
      <c r="J22" s="144">
        <f t="shared" si="0"/>
        <v>116.423</v>
      </c>
      <c r="K22" s="144">
        <f t="shared" si="0"/>
        <v>4.6879999999999997</v>
      </c>
      <c r="L22" s="144">
        <f t="shared" si="0"/>
        <v>498.21499999999997</v>
      </c>
    </row>
    <row r="23" spans="1:12" ht="11.45" customHeight="1" x14ac:dyDescent="0.2">
      <c r="I23" s="148">
        <v>2019</v>
      </c>
      <c r="J23" s="144">
        <f t="shared" si="0"/>
        <v>100.19499999999999</v>
      </c>
      <c r="K23" s="144">
        <f t="shared" si="0"/>
        <v>9.5020000000000007</v>
      </c>
      <c r="L23" s="144">
        <f t="shared" si="0"/>
        <v>516.45500000000004</v>
      </c>
    </row>
    <row r="24" spans="1:12" ht="11.45" customHeight="1" x14ac:dyDescent="0.2">
      <c r="I24" s="148">
        <v>2020</v>
      </c>
      <c r="J24" s="144">
        <f t="shared" si="0"/>
        <v>97.685000000000002</v>
      </c>
      <c r="K24" s="144">
        <f t="shared" si="0"/>
        <v>5.7320000000000002</v>
      </c>
      <c r="L24" s="144">
        <f t="shared" si="0"/>
        <v>349.53300000000002</v>
      </c>
    </row>
    <row r="25" spans="1:12" ht="11.45" customHeight="1" x14ac:dyDescent="0.2">
      <c r="I25" s="148">
        <v>2021</v>
      </c>
      <c r="J25" s="144">
        <f t="shared" si="0"/>
        <v>51.036000000000001</v>
      </c>
      <c r="K25" s="144">
        <f t="shared" si="0"/>
        <v>3.012</v>
      </c>
      <c r="L25" s="144">
        <f t="shared" si="0"/>
        <v>441.13</v>
      </c>
    </row>
    <row r="26" spans="1:12" ht="11.45" customHeight="1" x14ac:dyDescent="0.2">
      <c r="I26" s="148">
        <v>2022</v>
      </c>
      <c r="J26" s="144">
        <f t="shared" si="0"/>
        <v>62.959000000000003</v>
      </c>
      <c r="K26" s="144">
        <f t="shared" si="0"/>
        <v>3.9580000000000002</v>
      </c>
      <c r="L26" s="144">
        <f t="shared" si="0"/>
        <v>472.40100000000001</v>
      </c>
    </row>
    <row r="27" spans="1:12" ht="11.45" customHeight="1" x14ac:dyDescent="0.2">
      <c r="I27" s="148">
        <v>2023</v>
      </c>
      <c r="J27" s="144">
        <v>101.182</v>
      </c>
      <c r="K27" s="144">
        <v>9.0990000000000002</v>
      </c>
      <c r="L27" s="144">
        <v>537.91600000000005</v>
      </c>
    </row>
    <row r="28" spans="1:12" ht="11.45" customHeight="1" x14ac:dyDescent="0.2">
      <c r="I28" s="148">
        <v>2024</v>
      </c>
      <c r="J28" s="144">
        <f t="shared" ref="J28" si="1">C15/1000</f>
        <v>76.296999999999997</v>
      </c>
      <c r="K28" s="144">
        <f t="shared" ref="K28:L28" si="2">D15/1000</f>
        <v>1.581</v>
      </c>
      <c r="L28" s="144">
        <f t="shared" si="2"/>
        <v>611.41899999999998</v>
      </c>
    </row>
    <row r="37" spans="1:10" ht="7.5" customHeight="1" x14ac:dyDescent="0.2"/>
    <row r="38" spans="1:10" ht="11.45" customHeight="1" x14ac:dyDescent="0.2">
      <c r="A38" s="63" t="s">
        <v>320</v>
      </c>
    </row>
    <row r="39" spans="1:10" ht="48" customHeight="1" x14ac:dyDescent="0.2">
      <c r="I39" s="144" t="s">
        <v>321</v>
      </c>
    </row>
    <row r="40" spans="1:10" ht="44.25" customHeight="1" x14ac:dyDescent="0.2">
      <c r="I40" s="146" t="s">
        <v>251</v>
      </c>
      <c r="J40" s="149" t="s">
        <v>252</v>
      </c>
    </row>
    <row r="41" spans="1:10" ht="11.45" customHeight="1" x14ac:dyDescent="0.2">
      <c r="I41" s="144" t="s">
        <v>96</v>
      </c>
      <c r="J41" s="201">
        <v>13949</v>
      </c>
    </row>
    <row r="42" spans="1:10" ht="11.45" customHeight="1" x14ac:dyDescent="0.2">
      <c r="I42" s="144" t="s">
        <v>97</v>
      </c>
      <c r="J42" s="201">
        <v>21136</v>
      </c>
    </row>
    <row r="43" spans="1:10" ht="11.45" customHeight="1" x14ac:dyDescent="0.2">
      <c r="I43" s="144" t="s">
        <v>98</v>
      </c>
      <c r="J43" s="201">
        <v>8613</v>
      </c>
    </row>
    <row r="44" spans="1:10" ht="11.45" customHeight="1" x14ac:dyDescent="0.2">
      <c r="I44" s="144" t="s">
        <v>99</v>
      </c>
      <c r="J44" s="201">
        <v>4034</v>
      </c>
    </row>
    <row r="45" spans="1:10" ht="11.45" customHeight="1" x14ac:dyDescent="0.2">
      <c r="I45" s="144" t="s">
        <v>100</v>
      </c>
      <c r="J45" s="201">
        <v>5057</v>
      </c>
    </row>
    <row r="46" spans="1:10" ht="11.45" customHeight="1" x14ac:dyDescent="0.2">
      <c r="I46" s="144" t="s">
        <v>101</v>
      </c>
      <c r="J46" s="201">
        <v>14766</v>
      </c>
    </row>
    <row r="47" spans="1:10" ht="11.45" customHeight="1" x14ac:dyDescent="0.2">
      <c r="I47" s="144" t="s">
        <v>102</v>
      </c>
      <c r="J47" s="201">
        <v>16782</v>
      </c>
    </row>
    <row r="48" spans="1:10" ht="11.45" customHeight="1" x14ac:dyDescent="0.2">
      <c r="I48" s="144" t="s">
        <v>103</v>
      </c>
      <c r="J48" s="201">
        <v>10870</v>
      </c>
    </row>
    <row r="49" spans="9:10" ht="11.45" customHeight="1" x14ac:dyDescent="0.2">
      <c r="I49" s="145" t="s">
        <v>167</v>
      </c>
      <c r="J49" s="202">
        <v>11429</v>
      </c>
    </row>
  </sheetData>
  <conditionalFormatting sqref="J41:J48">
    <cfRule type="top10" dxfId="22" priority="1" bottom="1" rank="1"/>
    <cfRule type="top10" dxfId="21" priority="2" rank="1"/>
  </conditionalFormatting>
  <hyperlinks>
    <hyperlink ref="A1" location="Inhalt!A10" display="Link zum Inhaltsverzeichnis" xr:uid="{00000000-0004-0000-0800-000000000000}"/>
    <hyperlink ref="A17" location="_GrafikDaten_21.6" display="Grafik 21.6" xr:uid="{00000000-0004-0000-0800-000001000000}"/>
    <hyperlink ref="A38" location="_GrafikDaten_21.7" display="Grafik 21.7" xr:uid="{00000000-0004-0000-08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ignoredErrors>
    <ignoredError sqref="J27:L27" calculatedColumn="1"/>
  </ignoredErrors>
  <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15"/>
  <sheetViews>
    <sheetView zoomScale="160" zoomScaleNormal="160" workbookViewId="0"/>
  </sheetViews>
  <sheetFormatPr baseColWidth="10" defaultRowHeight="11.45" customHeight="1" x14ac:dyDescent="0.2"/>
  <cols>
    <col min="1" max="1" width="95.7109375" style="17" customWidth="1"/>
    <col min="2" max="16384" width="11.42578125" style="17"/>
  </cols>
  <sheetData>
    <row r="1" spans="1:1" ht="12" customHeight="1" x14ac:dyDescent="0.2">
      <c r="A1" s="73" t="s">
        <v>133</v>
      </c>
    </row>
    <row r="2" spans="1:1" s="15" customFormat="1" ht="30" customHeight="1" thickBot="1" x14ac:dyDescent="0.3">
      <c r="A2" s="55" t="s">
        <v>104</v>
      </c>
    </row>
    <row r="3" spans="1:1" s="99" customFormat="1" ht="72" customHeight="1" x14ac:dyDescent="0.2">
      <c r="A3" s="99" t="s">
        <v>192</v>
      </c>
    </row>
    <row r="4" spans="1:1" s="99" customFormat="1" ht="48" customHeight="1" x14ac:dyDescent="0.2">
      <c r="A4" s="99" t="s">
        <v>193</v>
      </c>
    </row>
    <row r="5" spans="1:1" s="99" customFormat="1" ht="192" customHeight="1" x14ac:dyDescent="0.2">
      <c r="A5" s="99" t="s">
        <v>194</v>
      </c>
    </row>
    <row r="6" spans="1:1" s="99" customFormat="1" ht="36" customHeight="1" x14ac:dyDescent="0.2">
      <c r="A6" s="99" t="s">
        <v>195</v>
      </c>
    </row>
    <row r="7" spans="1:1" s="99" customFormat="1" ht="96" customHeight="1" x14ac:dyDescent="0.2">
      <c r="A7" s="99" t="s">
        <v>196</v>
      </c>
    </row>
    <row r="8" spans="1:1" s="99" customFormat="1" ht="48" customHeight="1" x14ac:dyDescent="0.2">
      <c r="A8" s="99" t="s">
        <v>197</v>
      </c>
    </row>
    <row r="9" spans="1:1" s="99" customFormat="1" ht="36" customHeight="1" x14ac:dyDescent="0.2">
      <c r="A9" s="99" t="s">
        <v>198</v>
      </c>
    </row>
    <row r="10" spans="1:1" s="99" customFormat="1" ht="11.45" customHeight="1" x14ac:dyDescent="0.2"/>
    <row r="11" spans="1:1" s="99" customFormat="1" ht="11.45" customHeight="1" x14ac:dyDescent="0.2"/>
    <row r="12" spans="1:1" s="99" customFormat="1" ht="11.45" customHeight="1" x14ac:dyDescent="0.2"/>
    <row r="13" spans="1:1" s="99" customFormat="1" ht="11.45" customHeight="1" x14ac:dyDescent="0.2"/>
    <row r="14" spans="1:1" s="99" customFormat="1" ht="11.45" customHeight="1" x14ac:dyDescent="0.2"/>
    <row r="15" spans="1:1" s="99" customFormat="1" ht="11.45" customHeight="1" x14ac:dyDescent="0.2"/>
    <row r="16" spans="1:1" s="99" customFormat="1" ht="11.45" customHeight="1" x14ac:dyDescent="0.2"/>
    <row r="17" s="99" customFormat="1" ht="11.45" customHeight="1" x14ac:dyDescent="0.2"/>
    <row r="18" s="99" customFormat="1" ht="11.45" customHeight="1" x14ac:dyDescent="0.2"/>
    <row r="19" s="99" customFormat="1" ht="11.45" customHeight="1" x14ac:dyDescent="0.2"/>
    <row r="20" s="99" customFormat="1" ht="11.45" customHeight="1" x14ac:dyDescent="0.2"/>
    <row r="21" s="99" customFormat="1" ht="11.45" customHeight="1" x14ac:dyDescent="0.2"/>
    <row r="22" s="99" customFormat="1" ht="11.45" customHeight="1" x14ac:dyDescent="0.2"/>
    <row r="23" s="99" customFormat="1" ht="11.45" customHeight="1" x14ac:dyDescent="0.2"/>
    <row r="24" s="99" customFormat="1" ht="11.45" customHeight="1" x14ac:dyDescent="0.2"/>
    <row r="25" s="99" customFormat="1" ht="11.45" customHeight="1" x14ac:dyDescent="0.2"/>
    <row r="26" s="99" customFormat="1" ht="11.45" customHeight="1" x14ac:dyDescent="0.2"/>
    <row r="27" s="99" customFormat="1" ht="11.45" customHeight="1" x14ac:dyDescent="0.2"/>
    <row r="28" s="99" customFormat="1" ht="11.45" customHeight="1" x14ac:dyDescent="0.2"/>
    <row r="29" s="99" customFormat="1" ht="11.45" customHeight="1" x14ac:dyDescent="0.2"/>
    <row r="30" s="99" customFormat="1" ht="11.45" customHeight="1" x14ac:dyDescent="0.2"/>
    <row r="31" s="99" customFormat="1" ht="11.45" customHeight="1" x14ac:dyDescent="0.2"/>
    <row r="32" s="99" customFormat="1" ht="11.45" customHeight="1" x14ac:dyDescent="0.2"/>
    <row r="33" spans="2:2" s="99" customFormat="1" ht="11.45" customHeight="1" x14ac:dyDescent="0.2">
      <c r="B33" s="100"/>
    </row>
    <row r="34" spans="2:2" s="99" customFormat="1" ht="11.45" customHeight="1" x14ac:dyDescent="0.2"/>
    <row r="35" spans="2:2" s="99" customFormat="1" ht="11.45" customHeight="1" x14ac:dyDescent="0.2"/>
    <row r="36" spans="2:2" s="99" customFormat="1" ht="11.45" customHeight="1" x14ac:dyDescent="0.2"/>
    <row r="37" spans="2:2" s="99" customFormat="1" ht="11.45" customHeight="1" x14ac:dyDescent="0.2"/>
    <row r="38" spans="2:2" s="99" customFormat="1" ht="11.45" customHeight="1" x14ac:dyDescent="0.2"/>
    <row r="39" spans="2:2" s="99" customFormat="1" ht="11.45" customHeight="1" x14ac:dyDescent="0.2"/>
    <row r="40" spans="2:2" s="99" customFormat="1" ht="11.45" customHeight="1" x14ac:dyDescent="0.2">
      <c r="B40" s="100"/>
    </row>
    <row r="41" spans="2:2" s="99" customFormat="1" ht="11.45" customHeight="1" x14ac:dyDescent="0.2"/>
    <row r="42" spans="2:2" s="99" customFormat="1" ht="11.45" customHeight="1" x14ac:dyDescent="0.2"/>
    <row r="43" spans="2:2" s="99" customFormat="1" ht="11.45" customHeight="1" x14ac:dyDescent="0.2"/>
    <row r="44" spans="2:2" s="99" customFormat="1" ht="11.45" customHeight="1" x14ac:dyDescent="0.2"/>
    <row r="45" spans="2:2" s="99" customFormat="1" ht="11.45" customHeight="1" x14ac:dyDescent="0.2"/>
    <row r="46" spans="2:2" s="99" customFormat="1" ht="11.45" customHeight="1" x14ac:dyDescent="0.2"/>
    <row r="47" spans="2:2" s="99" customFormat="1" ht="11.45" customHeight="1" x14ac:dyDescent="0.2"/>
    <row r="48" spans="2:2" s="99" customFormat="1" ht="11.45" customHeight="1" x14ac:dyDescent="0.2"/>
    <row r="49" s="99" customFormat="1" ht="11.45" customHeight="1" x14ac:dyDescent="0.2"/>
    <row r="50" s="99" customFormat="1" ht="11.45" customHeight="1" x14ac:dyDescent="0.2"/>
    <row r="51" s="99" customFormat="1" ht="11.45" customHeight="1" x14ac:dyDescent="0.2"/>
    <row r="52" s="99" customFormat="1" ht="11.45" customHeight="1" x14ac:dyDescent="0.2"/>
    <row r="53" s="99" customFormat="1" ht="11.45" customHeight="1" x14ac:dyDescent="0.2"/>
    <row r="54" s="99" customFormat="1" ht="11.45" customHeight="1" x14ac:dyDescent="0.2"/>
    <row r="55" s="99" customFormat="1" ht="11.45" customHeight="1" x14ac:dyDescent="0.2"/>
    <row r="56" s="99" customFormat="1" ht="11.45" customHeight="1" x14ac:dyDescent="0.2"/>
    <row r="57" s="99" customFormat="1" ht="11.45" customHeight="1" x14ac:dyDescent="0.2"/>
    <row r="58" s="99" customFormat="1" ht="11.45" customHeight="1" x14ac:dyDescent="0.2"/>
    <row r="59" s="99" customFormat="1" ht="11.45" customHeight="1" x14ac:dyDescent="0.2"/>
    <row r="60" s="99" customFormat="1" ht="11.45" customHeight="1" x14ac:dyDescent="0.2"/>
    <row r="61" s="99" customFormat="1" ht="11.45" customHeight="1" x14ac:dyDescent="0.2"/>
    <row r="62" s="99" customFormat="1" ht="11.45" customHeight="1" x14ac:dyDescent="0.2"/>
    <row r="63" s="99" customFormat="1" ht="11.45" customHeight="1" x14ac:dyDescent="0.2"/>
    <row r="64" s="99" customFormat="1" ht="11.45" customHeight="1" x14ac:dyDescent="0.2"/>
    <row r="65" s="99" customFormat="1" ht="11.45" customHeight="1" x14ac:dyDescent="0.2"/>
    <row r="66" s="99" customFormat="1" ht="11.45" customHeight="1" x14ac:dyDescent="0.2"/>
    <row r="67" s="99" customFormat="1" ht="11.45" customHeight="1" x14ac:dyDescent="0.2"/>
    <row r="68" s="99" customFormat="1" ht="11.45" customHeight="1" x14ac:dyDescent="0.2"/>
    <row r="69" s="99" customFormat="1" ht="11.45" customHeight="1" x14ac:dyDescent="0.2"/>
    <row r="70" s="99" customFormat="1" ht="11.45" customHeight="1" x14ac:dyDescent="0.2"/>
    <row r="71" s="99" customFormat="1" ht="11.45" customHeight="1" x14ac:dyDescent="0.2"/>
    <row r="72" s="99" customFormat="1" ht="11.45" customHeight="1" x14ac:dyDescent="0.2"/>
    <row r="73" s="99" customFormat="1" ht="11.45" customHeight="1" x14ac:dyDescent="0.2"/>
    <row r="74" s="99" customFormat="1" ht="11.45" customHeight="1" x14ac:dyDescent="0.2"/>
    <row r="75" s="99" customFormat="1" ht="11.45" customHeight="1" x14ac:dyDescent="0.2"/>
    <row r="76" s="99" customFormat="1" ht="11.45" customHeight="1" x14ac:dyDescent="0.2"/>
    <row r="77" s="99" customFormat="1" ht="11.45" customHeight="1" x14ac:dyDescent="0.2"/>
    <row r="78" s="99" customFormat="1" ht="11.45" customHeight="1" x14ac:dyDescent="0.2"/>
    <row r="79" s="99" customFormat="1" ht="11.45" customHeight="1" x14ac:dyDescent="0.2"/>
    <row r="80" s="99" customFormat="1" ht="11.45" customHeight="1" x14ac:dyDescent="0.2"/>
    <row r="81" s="99" customFormat="1" ht="11.45" customHeight="1" x14ac:dyDescent="0.2"/>
    <row r="82" s="99" customFormat="1" ht="11.45" customHeight="1" x14ac:dyDescent="0.2"/>
    <row r="83" s="99" customFormat="1" ht="11.45" customHeight="1" x14ac:dyDescent="0.2"/>
    <row r="84" s="99" customFormat="1" ht="11.45" customHeight="1" x14ac:dyDescent="0.2"/>
    <row r="85" s="99" customFormat="1" ht="11.45" customHeight="1" x14ac:dyDescent="0.2"/>
    <row r="86" s="99" customFormat="1" ht="11.45" customHeight="1" x14ac:dyDescent="0.2"/>
    <row r="87" s="99" customFormat="1" ht="11.45" customHeight="1" x14ac:dyDescent="0.2"/>
    <row r="88" s="99" customFormat="1" ht="11.45" customHeight="1" x14ac:dyDescent="0.2"/>
    <row r="89" s="99" customFormat="1" ht="11.45" customHeight="1" x14ac:dyDescent="0.2"/>
    <row r="90" s="99" customFormat="1" ht="11.45" customHeight="1" x14ac:dyDescent="0.2"/>
    <row r="91" s="99" customFormat="1" ht="11.45" customHeight="1" x14ac:dyDescent="0.2"/>
    <row r="92" s="99" customFormat="1" ht="11.45" customHeight="1" x14ac:dyDescent="0.2"/>
    <row r="93" s="99" customFormat="1" ht="11.45" customHeight="1" x14ac:dyDescent="0.2"/>
    <row r="94" s="99" customFormat="1" ht="11.45" customHeight="1" x14ac:dyDescent="0.2"/>
    <row r="95" s="99" customFormat="1" ht="11.45" customHeight="1" x14ac:dyDescent="0.2"/>
    <row r="96" s="99" customFormat="1" ht="11.45" customHeight="1" x14ac:dyDescent="0.2"/>
    <row r="97" s="99" customFormat="1" ht="11.45" customHeight="1" x14ac:dyDescent="0.2"/>
    <row r="98" s="99" customFormat="1" ht="11.45" customHeight="1" x14ac:dyDescent="0.2"/>
    <row r="99" s="99" customFormat="1" ht="11.45" customHeight="1" x14ac:dyDescent="0.2"/>
    <row r="100" s="99" customFormat="1" ht="11.45" customHeight="1" x14ac:dyDescent="0.2"/>
    <row r="101" s="99" customFormat="1" ht="11.45" customHeight="1" x14ac:dyDescent="0.2"/>
    <row r="102" s="99" customFormat="1" ht="11.45" customHeight="1" x14ac:dyDescent="0.2"/>
    <row r="103" s="99" customFormat="1" ht="11.45" customHeight="1" x14ac:dyDescent="0.2"/>
    <row r="104" s="99" customFormat="1" ht="11.45" customHeight="1" x14ac:dyDescent="0.2"/>
    <row r="105" s="99" customFormat="1" ht="11.45" customHeight="1" x14ac:dyDescent="0.2"/>
    <row r="106" s="99" customFormat="1" ht="11.45" customHeight="1" x14ac:dyDescent="0.2"/>
    <row r="107" s="99" customFormat="1" ht="11.45" customHeight="1" x14ac:dyDescent="0.2"/>
    <row r="108" s="99" customFormat="1" ht="11.45" customHeight="1" x14ac:dyDescent="0.2"/>
    <row r="109" s="99" customFormat="1" ht="11.45" customHeight="1" x14ac:dyDescent="0.2"/>
    <row r="110" s="99" customFormat="1" ht="11.45" customHeight="1" x14ac:dyDescent="0.2"/>
    <row r="111" s="99" customFormat="1" ht="11.45" customHeight="1" x14ac:dyDescent="0.2"/>
    <row r="112" s="99" customFormat="1" ht="11.45" customHeight="1" x14ac:dyDescent="0.2"/>
    <row r="113" s="99" customFormat="1" ht="11.45" customHeight="1" x14ac:dyDescent="0.2"/>
    <row r="114" s="99" customFormat="1" ht="11.45" customHeight="1" x14ac:dyDescent="0.2"/>
    <row r="115" s="99" customFormat="1" ht="11.45" customHeight="1" x14ac:dyDescent="0.2"/>
  </sheetData>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1"/>
  <sheetViews>
    <sheetView zoomScale="160" zoomScaleNormal="160" workbookViewId="0"/>
  </sheetViews>
  <sheetFormatPr baseColWidth="10" defaultRowHeight="11.45" customHeight="1" x14ac:dyDescent="0.2"/>
  <cols>
    <col min="1" max="1" width="95.7109375" style="17" customWidth="1"/>
    <col min="2" max="16384" width="11.42578125" style="17"/>
  </cols>
  <sheetData>
    <row r="1" spans="1:2" ht="12" customHeight="1" x14ac:dyDescent="0.2">
      <c r="A1" s="73" t="s">
        <v>133</v>
      </c>
    </row>
    <row r="2" spans="1:2" s="15" customFormat="1" ht="30" customHeight="1" thickBot="1" x14ac:dyDescent="0.3">
      <c r="A2" s="55" t="s">
        <v>105</v>
      </c>
    </row>
    <row r="3" spans="1:2" s="99" customFormat="1" ht="60" customHeight="1" x14ac:dyDescent="0.2">
      <c r="A3" s="99" t="s">
        <v>199</v>
      </c>
    </row>
    <row r="4" spans="1:2" s="99" customFormat="1" ht="48" customHeight="1" x14ac:dyDescent="0.2">
      <c r="A4" s="99" t="s">
        <v>200</v>
      </c>
    </row>
    <row r="5" spans="1:2" s="99" customFormat="1" ht="36" customHeight="1" x14ac:dyDescent="0.2">
      <c r="A5" s="99" t="s">
        <v>201</v>
      </c>
      <c r="B5" s="101"/>
    </row>
    <row r="6" spans="1:2" s="99" customFormat="1" ht="60" customHeight="1" x14ac:dyDescent="0.2">
      <c r="A6" s="99" t="s">
        <v>202</v>
      </c>
    </row>
    <row r="7" spans="1:2" s="99" customFormat="1" ht="24" customHeight="1" x14ac:dyDescent="0.2">
      <c r="A7" s="99" t="s">
        <v>203</v>
      </c>
    </row>
    <row r="8" spans="1:2" s="99" customFormat="1" ht="84" customHeight="1" x14ac:dyDescent="0.2">
      <c r="A8" s="99" t="s">
        <v>232</v>
      </c>
    </row>
    <row r="9" spans="1:2" s="99" customFormat="1" ht="96" customHeight="1" x14ac:dyDescent="0.2">
      <c r="A9" s="99" t="s">
        <v>204</v>
      </c>
    </row>
    <row r="10" spans="1:2" s="99" customFormat="1" ht="72" customHeight="1" x14ac:dyDescent="0.2">
      <c r="A10" s="99" t="s">
        <v>205</v>
      </c>
    </row>
    <row r="11" spans="1:2" s="99" customFormat="1" ht="72" customHeight="1" x14ac:dyDescent="0.2">
      <c r="A11" s="99" t="s">
        <v>206</v>
      </c>
    </row>
  </sheetData>
  <hyperlinks>
    <hyperlink ref="A1" location="Inhalt!A22"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58"/>
  <sheetViews>
    <sheetView zoomScale="160" zoomScaleNormal="160" workbookViewId="0"/>
  </sheetViews>
  <sheetFormatPr baseColWidth="10" defaultRowHeight="11.45" customHeight="1" x14ac:dyDescent="0.2"/>
  <cols>
    <col min="1" max="1" width="7.7109375" style="42" customWidth="1"/>
    <col min="2" max="2" width="84.42578125" style="42" customWidth="1"/>
    <col min="3" max="3" width="2.7109375" style="42" customWidth="1"/>
    <col min="4" max="16384" width="11.42578125" style="42"/>
  </cols>
  <sheetData>
    <row r="1" spans="1:12" s="22" customFormat="1" ht="11.45" customHeight="1" x14ac:dyDescent="0.2">
      <c r="A1" s="73" t="s">
        <v>133</v>
      </c>
      <c r="G1" s="35"/>
      <c r="L1" s="74"/>
    </row>
    <row r="2" spans="1:12" s="41" customFormat="1" ht="30" customHeight="1" thickBot="1" x14ac:dyDescent="0.3">
      <c r="A2" s="55" t="s">
        <v>106</v>
      </c>
      <c r="B2" s="55"/>
    </row>
    <row r="3" spans="1:12" ht="24" customHeight="1" x14ac:dyDescent="0.2">
      <c r="A3" s="58" t="s">
        <v>189</v>
      </c>
      <c r="B3" s="58"/>
    </row>
    <row r="4" spans="1:12" ht="12" customHeight="1" x14ac:dyDescent="0.2">
      <c r="A4" s="152" t="s">
        <v>257</v>
      </c>
      <c r="B4" s="50"/>
    </row>
    <row r="5" spans="1:12" s="43" customFormat="1" ht="36" customHeight="1" x14ac:dyDescent="0.2">
      <c r="A5" s="58" t="s">
        <v>107</v>
      </c>
      <c r="B5" s="58"/>
    </row>
    <row r="6" spans="1:12" ht="24" customHeight="1" x14ac:dyDescent="0.2">
      <c r="A6" s="153" t="s">
        <v>108</v>
      </c>
      <c r="B6" s="154" t="s">
        <v>272</v>
      </c>
    </row>
    <row r="7" spans="1:12" ht="24" customHeight="1" x14ac:dyDescent="0.2">
      <c r="A7" s="153" t="s">
        <v>186</v>
      </c>
      <c r="B7" s="154" t="s">
        <v>187</v>
      </c>
    </row>
    <row r="8" spans="1:12" ht="24" customHeight="1" x14ac:dyDescent="0.2">
      <c r="A8" s="153" t="s">
        <v>109</v>
      </c>
      <c r="B8" s="154" t="s">
        <v>110</v>
      </c>
    </row>
    <row r="9" spans="1:12" s="43" customFormat="1" ht="36" customHeight="1" x14ac:dyDescent="0.2">
      <c r="A9" s="75" t="s">
        <v>111</v>
      </c>
      <c r="B9" s="75"/>
    </row>
    <row r="10" spans="1:12" ht="12" customHeight="1" x14ac:dyDescent="0.2">
      <c r="A10" s="45" t="s">
        <v>112</v>
      </c>
      <c r="B10" s="45"/>
    </row>
    <row r="11" spans="1:12" ht="36" customHeight="1" x14ac:dyDescent="0.2">
      <c r="A11" s="76" t="s">
        <v>113</v>
      </c>
      <c r="B11" s="76"/>
    </row>
    <row r="12" spans="1:12" ht="12" customHeight="1" x14ac:dyDescent="0.2">
      <c r="A12" s="44" t="s">
        <v>114</v>
      </c>
      <c r="B12" s="44"/>
    </row>
    <row r="13" spans="1:12" ht="36" customHeight="1" x14ac:dyDescent="0.2">
      <c r="A13" s="76" t="s">
        <v>115</v>
      </c>
      <c r="B13" s="76"/>
    </row>
    <row r="14" spans="1:12" ht="12" customHeight="1" x14ac:dyDescent="0.2">
      <c r="A14" s="44" t="s">
        <v>239</v>
      </c>
      <c r="B14" s="77"/>
      <c r="D14" s="103"/>
      <c r="E14" s="103"/>
      <c r="F14" s="103"/>
      <c r="G14" s="103"/>
      <c r="H14" s="103"/>
      <c r="I14" s="103"/>
    </row>
    <row r="15" spans="1:12" ht="12" customHeight="1" x14ac:dyDescent="0.2">
      <c r="A15" s="51"/>
      <c r="B15" s="8"/>
    </row>
    <row r="16" spans="1:12" ht="11.45" customHeight="1" x14ac:dyDescent="0.2">
      <c r="A16" s="8"/>
      <c r="B16" s="86"/>
    </row>
    <row r="17" spans="1:2" ht="11.45" customHeight="1" x14ac:dyDescent="0.2">
      <c r="A17" s="8"/>
      <c r="B17" s="8"/>
    </row>
    <row r="18" spans="1:2" ht="11.45" customHeight="1" x14ac:dyDescent="0.2">
      <c r="A18" s="8"/>
      <c r="B18" s="8"/>
    </row>
    <row r="19" spans="1:2" ht="11.45" customHeight="1" x14ac:dyDescent="0.2">
      <c r="A19" s="8"/>
      <c r="B19" s="8"/>
    </row>
    <row r="20" spans="1:2" ht="11.45" customHeight="1" x14ac:dyDescent="0.2">
      <c r="A20" s="8"/>
      <c r="B20" s="8"/>
    </row>
    <row r="21" spans="1:2" ht="11.45" customHeight="1" x14ac:dyDescent="0.2">
      <c r="A21" s="8"/>
      <c r="B21" s="8"/>
    </row>
    <row r="22" spans="1:2" ht="11.45" customHeight="1" x14ac:dyDescent="0.2">
      <c r="A22" s="8"/>
      <c r="B22" s="8"/>
    </row>
    <row r="23" spans="1:2" ht="11.45" customHeight="1" x14ac:dyDescent="0.2">
      <c r="A23" s="8"/>
      <c r="B23" s="8"/>
    </row>
    <row r="24" spans="1:2" ht="11.45" customHeight="1" x14ac:dyDescent="0.2">
      <c r="A24" s="8"/>
      <c r="B24" s="8"/>
    </row>
    <row r="25" spans="1:2" ht="11.45" customHeight="1" x14ac:dyDescent="0.2">
      <c r="A25" s="8"/>
      <c r="B25" s="8"/>
    </row>
    <row r="26" spans="1:2" ht="11.45" customHeight="1" x14ac:dyDescent="0.2">
      <c r="A26" s="8"/>
      <c r="B26" s="8"/>
    </row>
    <row r="27" spans="1:2" ht="11.45" customHeight="1" x14ac:dyDescent="0.2">
      <c r="A27" s="8"/>
      <c r="B27" s="8"/>
    </row>
    <row r="28" spans="1:2" ht="11.45" customHeight="1" x14ac:dyDescent="0.2">
      <c r="A28" s="8"/>
      <c r="B28" s="8"/>
    </row>
    <row r="29" spans="1:2" ht="11.45" customHeight="1" x14ac:dyDescent="0.2">
      <c r="A29" s="8"/>
      <c r="B29" s="8"/>
    </row>
    <row r="30" spans="1:2" ht="11.45" customHeight="1" x14ac:dyDescent="0.2">
      <c r="A30" s="8"/>
      <c r="B30" s="8"/>
    </row>
    <row r="31" spans="1:2" ht="11.45" customHeight="1" x14ac:dyDescent="0.2">
      <c r="A31" s="8"/>
      <c r="B31" s="8"/>
    </row>
    <row r="32" spans="1:2" ht="11.45" customHeight="1" x14ac:dyDescent="0.2">
      <c r="A32" s="8"/>
      <c r="B32" s="8"/>
    </row>
    <row r="33" spans="1:2" ht="11.45" customHeight="1" x14ac:dyDescent="0.2">
      <c r="A33" s="8"/>
      <c r="B33" s="8"/>
    </row>
    <row r="34" spans="1:2" ht="11.45" customHeight="1" x14ac:dyDescent="0.2">
      <c r="A34" s="8"/>
      <c r="B34" s="8"/>
    </row>
    <row r="35" spans="1:2" ht="11.45" customHeight="1" x14ac:dyDescent="0.2">
      <c r="A35" s="8"/>
      <c r="B35" s="8"/>
    </row>
    <row r="36" spans="1:2" ht="11.45" customHeight="1" x14ac:dyDescent="0.2">
      <c r="A36" s="8"/>
      <c r="B36" s="8"/>
    </row>
    <row r="37" spans="1:2" ht="11.45" customHeight="1" x14ac:dyDescent="0.2">
      <c r="A37" s="8"/>
      <c r="B37" s="8"/>
    </row>
    <row r="38" spans="1:2" ht="11.45" customHeight="1" x14ac:dyDescent="0.2">
      <c r="A38" s="8"/>
      <c r="B38" s="8"/>
    </row>
    <row r="39" spans="1:2" ht="11.45" customHeight="1" x14ac:dyDescent="0.2">
      <c r="A39" s="8"/>
      <c r="B39" s="8"/>
    </row>
    <row r="40" spans="1:2" ht="11.45" customHeight="1" x14ac:dyDescent="0.2">
      <c r="A40" s="8"/>
      <c r="B40" s="8"/>
    </row>
    <row r="41" spans="1:2" ht="11.45" customHeight="1" x14ac:dyDescent="0.2">
      <c r="A41" s="8"/>
      <c r="B41" s="8"/>
    </row>
    <row r="42" spans="1:2" ht="11.45" customHeight="1" x14ac:dyDescent="0.2">
      <c r="A42" s="8"/>
      <c r="B42" s="8"/>
    </row>
    <row r="43" spans="1:2" ht="11.45" customHeight="1" x14ac:dyDescent="0.2">
      <c r="A43" s="8"/>
      <c r="B43" s="8"/>
    </row>
    <row r="44" spans="1:2" ht="11.45" customHeight="1" x14ac:dyDescent="0.2">
      <c r="A44" s="8"/>
      <c r="B44" s="8"/>
    </row>
    <row r="45" spans="1:2" ht="11.45" customHeight="1" x14ac:dyDescent="0.2">
      <c r="A45" s="8"/>
      <c r="B45" s="8"/>
    </row>
    <row r="46" spans="1:2" ht="11.45" customHeight="1" x14ac:dyDescent="0.2">
      <c r="A46" s="8"/>
      <c r="B46" s="8"/>
    </row>
    <row r="47" spans="1:2" ht="11.45" customHeight="1" x14ac:dyDescent="0.2">
      <c r="A47" s="8"/>
      <c r="B47" s="8"/>
    </row>
    <row r="48" spans="1:2" ht="11.45" customHeight="1" x14ac:dyDescent="0.2">
      <c r="A48" s="8"/>
      <c r="B48" s="8"/>
    </row>
    <row r="49" spans="1:2" ht="11.45" customHeight="1" x14ac:dyDescent="0.2">
      <c r="A49" s="8"/>
      <c r="B49" s="8"/>
    </row>
    <row r="50" spans="1:2" ht="11.45" customHeight="1" x14ac:dyDescent="0.2">
      <c r="A50" s="8"/>
      <c r="B50" s="8"/>
    </row>
    <row r="51" spans="1:2" ht="11.45" customHeight="1" x14ac:dyDescent="0.2">
      <c r="A51" s="8"/>
      <c r="B51" s="8"/>
    </row>
    <row r="52" spans="1:2" ht="11.45" customHeight="1" x14ac:dyDescent="0.2">
      <c r="A52" s="8"/>
      <c r="B52" s="8"/>
    </row>
    <row r="53" spans="1:2" ht="11.45" customHeight="1" x14ac:dyDescent="0.2">
      <c r="A53" s="8"/>
      <c r="B53" s="8"/>
    </row>
    <row r="54" spans="1:2" ht="11.45" customHeight="1" x14ac:dyDescent="0.2">
      <c r="A54" s="8"/>
      <c r="B54" s="8"/>
    </row>
    <row r="55" spans="1:2" ht="11.45" customHeight="1" x14ac:dyDescent="0.2">
      <c r="A55" s="8"/>
      <c r="B55" s="8"/>
    </row>
    <row r="56" spans="1:2" ht="11.45" customHeight="1" x14ac:dyDescent="0.2">
      <c r="A56" s="8"/>
      <c r="B56" s="8"/>
    </row>
    <row r="57" spans="1:2" ht="11.45" customHeight="1" x14ac:dyDescent="0.2">
      <c r="A57" s="8"/>
      <c r="B57" s="8"/>
    </row>
    <row r="58" spans="1:2" ht="11.45" customHeight="1" x14ac:dyDescent="0.2">
      <c r="A58" s="8"/>
      <c r="B58" s="8"/>
    </row>
    <row r="59" spans="1:2" ht="11.45" customHeight="1" x14ac:dyDescent="0.2">
      <c r="A59" s="8"/>
      <c r="B59" s="8"/>
    </row>
    <row r="60" spans="1:2" ht="11.45" customHeight="1" x14ac:dyDescent="0.2">
      <c r="A60" s="8"/>
      <c r="B60" s="8"/>
    </row>
    <row r="61" spans="1:2" ht="11.45" customHeight="1" x14ac:dyDescent="0.2">
      <c r="A61" s="8"/>
      <c r="B61" s="8"/>
    </row>
    <row r="62" spans="1:2" ht="11.45" customHeight="1" x14ac:dyDescent="0.2">
      <c r="A62" s="8"/>
      <c r="B62" s="8"/>
    </row>
    <row r="63" spans="1:2" ht="11.45" customHeight="1" x14ac:dyDescent="0.2">
      <c r="A63" s="8"/>
      <c r="B63" s="8"/>
    </row>
    <row r="64" spans="1:2" ht="11.45" customHeight="1" x14ac:dyDescent="0.2">
      <c r="A64" s="8"/>
      <c r="B64" s="8"/>
    </row>
    <row r="65" spans="1:2" ht="11.45" customHeight="1" x14ac:dyDescent="0.2">
      <c r="A65" s="8"/>
      <c r="B65" s="8"/>
    </row>
    <row r="66" spans="1:2" ht="11.45" customHeight="1" x14ac:dyDescent="0.2">
      <c r="A66" s="8"/>
      <c r="B66" s="8"/>
    </row>
    <row r="67" spans="1:2" ht="11.45" customHeight="1" x14ac:dyDescent="0.2">
      <c r="A67" s="8"/>
      <c r="B67" s="8"/>
    </row>
    <row r="68" spans="1:2" ht="11.45" customHeight="1" x14ac:dyDescent="0.2">
      <c r="A68" s="8"/>
      <c r="B68" s="8"/>
    </row>
    <row r="69" spans="1:2" ht="11.45" customHeight="1" x14ac:dyDescent="0.2">
      <c r="A69" s="8"/>
      <c r="B69" s="8"/>
    </row>
    <row r="70" spans="1:2" ht="11.45" customHeight="1" x14ac:dyDescent="0.2">
      <c r="A70" s="8"/>
      <c r="B70" s="8"/>
    </row>
    <row r="71" spans="1:2" ht="11.45" customHeight="1" x14ac:dyDescent="0.2">
      <c r="A71" s="8"/>
      <c r="B71" s="8"/>
    </row>
    <row r="72" spans="1:2" ht="11.45" customHeight="1" x14ac:dyDescent="0.2">
      <c r="A72" s="8"/>
      <c r="B72" s="8"/>
    </row>
    <row r="73" spans="1:2" ht="11.45" customHeight="1" x14ac:dyDescent="0.2">
      <c r="A73" s="8"/>
      <c r="B73" s="8"/>
    </row>
    <row r="74" spans="1:2" ht="11.45" customHeight="1" x14ac:dyDescent="0.2">
      <c r="A74" s="8"/>
      <c r="B74" s="8"/>
    </row>
    <row r="75" spans="1:2" ht="11.45" customHeight="1" x14ac:dyDescent="0.2">
      <c r="A75" s="8"/>
      <c r="B75" s="8"/>
    </row>
    <row r="76" spans="1:2" ht="11.45" customHeight="1" x14ac:dyDescent="0.2">
      <c r="A76" s="8"/>
      <c r="B76" s="8"/>
    </row>
    <row r="77" spans="1:2" ht="11.45" customHeight="1" x14ac:dyDescent="0.2">
      <c r="A77" s="8"/>
      <c r="B77" s="8"/>
    </row>
    <row r="78" spans="1:2" ht="11.45" customHeight="1" x14ac:dyDescent="0.2">
      <c r="A78" s="8"/>
      <c r="B78" s="8"/>
    </row>
    <row r="79" spans="1:2" ht="11.45" customHeight="1" x14ac:dyDescent="0.2">
      <c r="A79" s="8"/>
      <c r="B79" s="8"/>
    </row>
    <row r="80" spans="1:2" ht="11.45" customHeight="1" x14ac:dyDescent="0.2">
      <c r="A80" s="8"/>
      <c r="B80" s="8"/>
    </row>
    <row r="81" spans="1:2" ht="11.45" customHeight="1" x14ac:dyDescent="0.2">
      <c r="A81" s="8"/>
      <c r="B81" s="8"/>
    </row>
    <row r="82" spans="1:2" ht="11.45" customHeight="1" x14ac:dyDescent="0.2">
      <c r="A82" s="8"/>
      <c r="B82" s="8"/>
    </row>
    <row r="83" spans="1:2" ht="11.45" customHeight="1" x14ac:dyDescent="0.2">
      <c r="A83" s="8"/>
      <c r="B83" s="8"/>
    </row>
    <row r="84" spans="1:2" ht="11.45" customHeight="1" x14ac:dyDescent="0.2">
      <c r="A84" s="8"/>
      <c r="B84" s="8"/>
    </row>
    <row r="85" spans="1:2" ht="11.45" customHeight="1" x14ac:dyDescent="0.2">
      <c r="A85" s="8"/>
      <c r="B85" s="8"/>
    </row>
    <row r="86" spans="1:2" ht="11.45" customHeight="1" x14ac:dyDescent="0.2">
      <c r="A86" s="8"/>
      <c r="B86" s="8"/>
    </row>
    <row r="87" spans="1:2" ht="11.45" customHeight="1" x14ac:dyDescent="0.2">
      <c r="A87" s="8"/>
      <c r="B87" s="8"/>
    </row>
    <row r="88" spans="1:2" ht="11.45" customHeight="1" x14ac:dyDescent="0.2">
      <c r="A88" s="8"/>
      <c r="B88" s="8"/>
    </row>
    <row r="89" spans="1:2" ht="11.45" customHeight="1" x14ac:dyDescent="0.2">
      <c r="A89" s="8"/>
      <c r="B89" s="8"/>
    </row>
    <row r="90" spans="1:2" ht="11.45" customHeight="1" x14ac:dyDescent="0.2">
      <c r="A90" s="8"/>
      <c r="B90" s="8"/>
    </row>
    <row r="91" spans="1:2" ht="11.45" customHeight="1" x14ac:dyDescent="0.2">
      <c r="A91" s="8"/>
      <c r="B91" s="8"/>
    </row>
    <row r="92" spans="1:2" ht="11.45" customHeight="1" x14ac:dyDescent="0.2">
      <c r="A92" s="8"/>
      <c r="B92" s="8"/>
    </row>
    <row r="93" spans="1:2" ht="11.45" customHeight="1" x14ac:dyDescent="0.2">
      <c r="A93" s="8"/>
      <c r="B93" s="8"/>
    </row>
    <row r="94" spans="1:2" ht="11.45" customHeight="1" x14ac:dyDescent="0.2">
      <c r="A94" s="8"/>
      <c r="B94" s="8"/>
    </row>
    <row r="95" spans="1:2" ht="11.45" customHeight="1" x14ac:dyDescent="0.2">
      <c r="A95" s="8"/>
      <c r="B95" s="8"/>
    </row>
    <row r="96" spans="1:2" ht="11.45" customHeight="1" x14ac:dyDescent="0.2">
      <c r="A96" s="8"/>
      <c r="B96" s="8"/>
    </row>
    <row r="97" spans="1:2" ht="11.45" customHeight="1" x14ac:dyDescent="0.2">
      <c r="A97" s="8"/>
      <c r="B97" s="8"/>
    </row>
    <row r="98" spans="1:2" ht="11.45" customHeight="1" x14ac:dyDescent="0.2">
      <c r="A98" s="8"/>
      <c r="B98" s="8"/>
    </row>
    <row r="99" spans="1:2" ht="11.45" customHeight="1" x14ac:dyDescent="0.2">
      <c r="A99" s="8"/>
      <c r="B99" s="8"/>
    </row>
    <row r="100" spans="1:2" ht="11.45" customHeight="1" x14ac:dyDescent="0.2">
      <c r="A100" s="8"/>
      <c r="B100" s="8"/>
    </row>
    <row r="101" spans="1:2" ht="11.45" customHeight="1" x14ac:dyDescent="0.2">
      <c r="A101" s="8"/>
      <c r="B101" s="8"/>
    </row>
    <row r="102" spans="1:2" ht="11.45" customHeight="1" x14ac:dyDescent="0.2">
      <c r="A102" s="8"/>
      <c r="B102" s="8"/>
    </row>
    <row r="103" spans="1:2" ht="11.45" customHeight="1" x14ac:dyDescent="0.2">
      <c r="A103" s="8"/>
      <c r="B103" s="8"/>
    </row>
    <row r="104" spans="1:2" ht="11.45" customHeight="1" x14ac:dyDescent="0.2">
      <c r="A104" s="8"/>
      <c r="B104" s="8"/>
    </row>
    <row r="105" spans="1:2" ht="11.45" customHeight="1" x14ac:dyDescent="0.2">
      <c r="A105" s="8"/>
      <c r="B105" s="8"/>
    </row>
    <row r="106" spans="1:2" ht="11.45" customHeight="1" x14ac:dyDescent="0.2">
      <c r="A106" s="8"/>
      <c r="B106" s="8"/>
    </row>
    <row r="107" spans="1:2" ht="11.45" customHeight="1" x14ac:dyDescent="0.2">
      <c r="A107" s="8"/>
      <c r="B107" s="8"/>
    </row>
    <row r="108" spans="1:2" ht="11.45" customHeight="1" x14ac:dyDescent="0.2">
      <c r="A108" s="8"/>
      <c r="B108" s="8"/>
    </row>
    <row r="109" spans="1:2" ht="11.45" customHeight="1" x14ac:dyDescent="0.2">
      <c r="A109" s="8"/>
      <c r="B109" s="8"/>
    </row>
    <row r="110" spans="1:2" ht="11.45" customHeight="1" x14ac:dyDescent="0.2">
      <c r="A110" s="8"/>
      <c r="B110" s="8"/>
    </row>
    <row r="111" spans="1:2" ht="11.45" customHeight="1" x14ac:dyDescent="0.2">
      <c r="A111" s="8"/>
      <c r="B111" s="8"/>
    </row>
    <row r="112" spans="1:2" ht="11.45" customHeight="1" x14ac:dyDescent="0.2">
      <c r="A112" s="8"/>
      <c r="B112" s="8"/>
    </row>
    <row r="113" spans="1:2" ht="11.45" customHeight="1" x14ac:dyDescent="0.2">
      <c r="A113" s="8"/>
      <c r="B113" s="8"/>
    </row>
    <row r="114" spans="1:2" ht="11.45" customHeight="1" x14ac:dyDescent="0.2">
      <c r="A114" s="8"/>
      <c r="B114" s="8"/>
    </row>
    <row r="115" spans="1:2" ht="11.45" customHeight="1" x14ac:dyDescent="0.2">
      <c r="A115" s="8"/>
      <c r="B115" s="8"/>
    </row>
    <row r="116" spans="1:2" ht="11.45" customHeight="1" x14ac:dyDescent="0.2">
      <c r="A116" s="8"/>
      <c r="B116" s="8"/>
    </row>
    <row r="117" spans="1:2" ht="11.45" customHeight="1" x14ac:dyDescent="0.2">
      <c r="A117" s="8"/>
      <c r="B117" s="8"/>
    </row>
    <row r="118" spans="1:2" ht="11.45" customHeight="1" x14ac:dyDescent="0.2">
      <c r="A118" s="8"/>
      <c r="B118" s="8"/>
    </row>
    <row r="119" spans="1:2" ht="11.45" customHeight="1" x14ac:dyDescent="0.2">
      <c r="A119" s="8"/>
      <c r="B119" s="8"/>
    </row>
    <row r="120" spans="1:2" ht="11.45" customHeight="1" x14ac:dyDescent="0.2">
      <c r="A120" s="8"/>
      <c r="B120" s="8"/>
    </row>
    <row r="121" spans="1:2" ht="11.45" customHeight="1" x14ac:dyDescent="0.2">
      <c r="A121" s="8"/>
      <c r="B121" s="8"/>
    </row>
    <row r="122" spans="1:2" ht="11.45" customHeight="1" x14ac:dyDescent="0.2">
      <c r="A122" s="8"/>
      <c r="B122" s="8"/>
    </row>
    <row r="123" spans="1:2" ht="11.45" customHeight="1" x14ac:dyDescent="0.2">
      <c r="A123" s="8"/>
      <c r="B123" s="8"/>
    </row>
    <row r="124" spans="1:2" ht="11.45" customHeight="1" x14ac:dyDescent="0.2">
      <c r="A124" s="8"/>
      <c r="B124" s="8"/>
    </row>
    <row r="125" spans="1:2" ht="11.45" customHeight="1" x14ac:dyDescent="0.2">
      <c r="A125" s="8"/>
      <c r="B125" s="8"/>
    </row>
    <row r="126" spans="1:2" ht="11.45" customHeight="1" x14ac:dyDescent="0.2">
      <c r="A126" s="8"/>
      <c r="B126" s="8"/>
    </row>
    <row r="127" spans="1:2" ht="11.45" customHeight="1" x14ac:dyDescent="0.2">
      <c r="A127" s="8"/>
      <c r="B127" s="8"/>
    </row>
    <row r="128" spans="1:2" ht="11.45" customHeight="1" x14ac:dyDescent="0.2">
      <c r="A128" s="8"/>
      <c r="B128" s="8"/>
    </row>
    <row r="129" spans="1:2" ht="11.45" customHeight="1" x14ac:dyDescent="0.2">
      <c r="A129" s="8"/>
      <c r="B129" s="8"/>
    </row>
    <row r="130" spans="1:2" ht="11.45" customHeight="1" x14ac:dyDescent="0.2">
      <c r="A130" s="8"/>
      <c r="B130" s="8"/>
    </row>
    <row r="131" spans="1:2" ht="11.45" customHeight="1" x14ac:dyDescent="0.2">
      <c r="A131" s="8"/>
      <c r="B131" s="8"/>
    </row>
    <row r="132" spans="1:2" ht="11.45" customHeight="1" x14ac:dyDescent="0.2">
      <c r="A132" s="8"/>
      <c r="B132" s="8"/>
    </row>
    <row r="133" spans="1:2" ht="11.45" customHeight="1" x14ac:dyDescent="0.2">
      <c r="A133" s="8"/>
      <c r="B133" s="8"/>
    </row>
    <row r="134" spans="1:2" ht="11.45" customHeight="1" x14ac:dyDescent="0.2">
      <c r="A134" s="8"/>
      <c r="B134" s="8"/>
    </row>
    <row r="135" spans="1:2" ht="11.45" customHeight="1" x14ac:dyDescent="0.2">
      <c r="A135" s="8"/>
      <c r="B135" s="8"/>
    </row>
    <row r="136" spans="1:2" ht="11.45" customHeight="1" x14ac:dyDescent="0.2">
      <c r="A136" s="8"/>
      <c r="B136" s="8"/>
    </row>
    <row r="137" spans="1:2" ht="11.45" customHeight="1" x14ac:dyDescent="0.2">
      <c r="A137" s="8"/>
      <c r="B137" s="8"/>
    </row>
    <row r="138" spans="1:2" ht="11.45" customHeight="1" x14ac:dyDescent="0.2">
      <c r="A138" s="8"/>
      <c r="B138" s="8"/>
    </row>
    <row r="139" spans="1:2" ht="11.45" customHeight="1" x14ac:dyDescent="0.2">
      <c r="A139" s="8"/>
      <c r="B139" s="8"/>
    </row>
    <row r="140" spans="1:2" ht="11.45" customHeight="1" x14ac:dyDescent="0.2">
      <c r="A140" s="8"/>
      <c r="B140" s="8"/>
    </row>
    <row r="141" spans="1:2" ht="11.45" customHeight="1" x14ac:dyDescent="0.2">
      <c r="A141" s="8"/>
      <c r="B141" s="8"/>
    </row>
    <row r="142" spans="1:2" ht="11.45" customHeight="1" x14ac:dyDescent="0.2">
      <c r="A142" s="8"/>
      <c r="B142" s="8"/>
    </row>
    <row r="143" spans="1:2" ht="11.45" customHeight="1" x14ac:dyDescent="0.2">
      <c r="A143" s="8"/>
      <c r="B143" s="8"/>
    </row>
    <row r="144" spans="1:2" ht="11.45" customHeight="1" x14ac:dyDescent="0.2">
      <c r="A144" s="8"/>
      <c r="B144" s="8"/>
    </row>
    <row r="145" spans="1:2" ht="11.45" customHeight="1" x14ac:dyDescent="0.2">
      <c r="A145" s="8"/>
      <c r="B145" s="8"/>
    </row>
    <row r="146" spans="1:2" ht="11.45" customHeight="1" x14ac:dyDescent="0.2">
      <c r="A146" s="8"/>
      <c r="B146" s="8"/>
    </row>
    <row r="147" spans="1:2" ht="11.45" customHeight="1" x14ac:dyDescent="0.2">
      <c r="A147" s="8"/>
      <c r="B147" s="8"/>
    </row>
    <row r="148" spans="1:2" ht="11.45" customHeight="1" x14ac:dyDescent="0.2">
      <c r="A148" s="8"/>
      <c r="B148" s="8"/>
    </row>
    <row r="149" spans="1:2" ht="11.45" customHeight="1" x14ac:dyDescent="0.2">
      <c r="A149" s="8"/>
      <c r="B149" s="8"/>
    </row>
    <row r="150" spans="1:2" ht="11.45" customHeight="1" x14ac:dyDescent="0.2">
      <c r="A150" s="8"/>
      <c r="B150" s="8"/>
    </row>
    <row r="151" spans="1:2" ht="11.45" customHeight="1" x14ac:dyDescent="0.2">
      <c r="A151" s="8"/>
      <c r="B151" s="8"/>
    </row>
    <row r="152" spans="1:2" ht="11.45" customHeight="1" x14ac:dyDescent="0.2">
      <c r="A152" s="8"/>
      <c r="B152" s="8"/>
    </row>
    <row r="153" spans="1:2" ht="11.45" customHeight="1" x14ac:dyDescent="0.2">
      <c r="A153" s="8"/>
      <c r="B153" s="8"/>
    </row>
    <row r="154" spans="1:2" ht="11.45" customHeight="1" x14ac:dyDescent="0.2">
      <c r="A154" s="8"/>
      <c r="B154" s="8"/>
    </row>
    <row r="155" spans="1:2" ht="11.45" customHeight="1" x14ac:dyDescent="0.2">
      <c r="A155" s="8"/>
      <c r="B155" s="8"/>
    </row>
    <row r="156" spans="1:2" ht="11.45" customHeight="1" x14ac:dyDescent="0.2">
      <c r="A156" s="8"/>
      <c r="B156" s="8"/>
    </row>
    <row r="157" spans="1:2" ht="11.45" customHeight="1" x14ac:dyDescent="0.2">
      <c r="A157" s="8"/>
      <c r="B157" s="8"/>
    </row>
    <row r="158" spans="1:2" ht="11.45" customHeight="1" x14ac:dyDescent="0.2">
      <c r="A158" s="8"/>
      <c r="B158" s="8"/>
    </row>
    <row r="159" spans="1:2" ht="11.45" customHeight="1" x14ac:dyDescent="0.2">
      <c r="A159" s="8"/>
      <c r="B159" s="8"/>
    </row>
    <row r="160" spans="1:2" ht="11.45" customHeight="1" x14ac:dyDescent="0.2">
      <c r="A160" s="8"/>
      <c r="B160" s="8"/>
    </row>
    <row r="161" spans="1:2" ht="11.45" customHeight="1" x14ac:dyDescent="0.2">
      <c r="A161" s="8"/>
      <c r="B161" s="8"/>
    </row>
    <row r="162" spans="1:2" ht="11.45" customHeight="1" x14ac:dyDescent="0.2">
      <c r="A162" s="8"/>
      <c r="B162" s="8"/>
    </row>
    <row r="163" spans="1:2" ht="11.45" customHeight="1" x14ac:dyDescent="0.2">
      <c r="A163" s="8"/>
      <c r="B163" s="8"/>
    </row>
    <row r="164" spans="1:2" ht="11.45" customHeight="1" x14ac:dyDescent="0.2">
      <c r="A164" s="8"/>
      <c r="B164" s="8"/>
    </row>
    <row r="165" spans="1:2" ht="11.45" customHeight="1" x14ac:dyDescent="0.2">
      <c r="A165" s="8"/>
      <c r="B165" s="8"/>
    </row>
    <row r="166" spans="1:2" ht="11.45" customHeight="1" x14ac:dyDescent="0.2">
      <c r="A166" s="8"/>
      <c r="B166" s="8"/>
    </row>
    <row r="167" spans="1:2" ht="11.45" customHeight="1" x14ac:dyDescent="0.2">
      <c r="A167" s="8"/>
      <c r="B167" s="8"/>
    </row>
    <row r="168" spans="1:2" ht="11.45" customHeight="1" x14ac:dyDescent="0.2">
      <c r="A168" s="8"/>
      <c r="B168" s="8"/>
    </row>
    <row r="169" spans="1:2" ht="11.45" customHeight="1" x14ac:dyDescent="0.2">
      <c r="A169" s="8"/>
      <c r="B169" s="8"/>
    </row>
    <row r="170" spans="1:2" ht="11.45" customHeight="1" x14ac:dyDescent="0.2">
      <c r="A170" s="8"/>
      <c r="B170" s="8"/>
    </row>
    <row r="171" spans="1:2" ht="11.45" customHeight="1" x14ac:dyDescent="0.2">
      <c r="A171" s="8"/>
      <c r="B171" s="8"/>
    </row>
    <row r="172" spans="1:2" ht="11.45" customHeight="1" x14ac:dyDescent="0.2">
      <c r="A172" s="8"/>
      <c r="B172" s="8"/>
    </row>
    <row r="173" spans="1:2" ht="11.45" customHeight="1" x14ac:dyDescent="0.2">
      <c r="A173" s="8"/>
      <c r="B173" s="8"/>
    </row>
    <row r="174" spans="1:2" ht="11.45" customHeight="1" x14ac:dyDescent="0.2">
      <c r="A174" s="8"/>
      <c r="B174" s="8"/>
    </row>
    <row r="175" spans="1:2" ht="11.45" customHeight="1" x14ac:dyDescent="0.2">
      <c r="A175" s="8"/>
      <c r="B175" s="8"/>
    </row>
    <row r="176" spans="1:2" ht="11.45" customHeight="1" x14ac:dyDescent="0.2">
      <c r="A176" s="8"/>
      <c r="B176" s="8"/>
    </row>
    <row r="177" spans="1:2" ht="11.45" customHeight="1" x14ac:dyDescent="0.2">
      <c r="A177" s="8"/>
      <c r="B177" s="8"/>
    </row>
    <row r="178" spans="1:2" ht="11.45" customHeight="1" x14ac:dyDescent="0.2">
      <c r="A178" s="8"/>
      <c r="B178" s="8"/>
    </row>
    <row r="179" spans="1:2" ht="11.45" customHeight="1" x14ac:dyDescent="0.2">
      <c r="A179" s="8"/>
      <c r="B179" s="8"/>
    </row>
    <row r="180" spans="1:2" ht="11.45" customHeight="1" x14ac:dyDescent="0.2">
      <c r="A180" s="8"/>
      <c r="B180" s="8"/>
    </row>
    <row r="181" spans="1:2" ht="11.45" customHeight="1" x14ac:dyDescent="0.2">
      <c r="A181" s="8"/>
      <c r="B181" s="8"/>
    </row>
    <row r="182" spans="1:2" ht="11.45" customHeight="1" x14ac:dyDescent="0.2">
      <c r="A182" s="8"/>
      <c r="B182" s="8"/>
    </row>
    <row r="183" spans="1:2" ht="11.45" customHeight="1" x14ac:dyDescent="0.2">
      <c r="A183" s="8"/>
      <c r="B183" s="8"/>
    </row>
    <row r="184" spans="1:2" ht="11.45" customHeight="1" x14ac:dyDescent="0.2">
      <c r="A184" s="8"/>
      <c r="B184" s="8"/>
    </row>
    <row r="185" spans="1:2" ht="11.45" customHeight="1" x14ac:dyDescent="0.2">
      <c r="A185" s="8"/>
      <c r="B185" s="8"/>
    </row>
    <row r="186" spans="1:2" ht="11.45" customHeight="1" x14ac:dyDescent="0.2">
      <c r="A186" s="8"/>
      <c r="B186" s="8"/>
    </row>
    <row r="187" spans="1:2" ht="11.45" customHeight="1" x14ac:dyDescent="0.2">
      <c r="A187" s="8"/>
      <c r="B187" s="8"/>
    </row>
    <row r="188" spans="1:2" ht="11.45" customHeight="1" x14ac:dyDescent="0.2">
      <c r="A188" s="8"/>
      <c r="B188" s="8"/>
    </row>
    <row r="189" spans="1:2" ht="11.45" customHeight="1" x14ac:dyDescent="0.2">
      <c r="A189" s="8"/>
      <c r="B189" s="8"/>
    </row>
    <row r="190" spans="1:2" ht="11.45" customHeight="1" x14ac:dyDescent="0.2">
      <c r="A190" s="8"/>
      <c r="B190" s="8"/>
    </row>
    <row r="191" spans="1:2" ht="11.45" customHeight="1" x14ac:dyDescent="0.2">
      <c r="A191" s="8"/>
      <c r="B191" s="8"/>
    </row>
    <row r="192" spans="1:2" ht="11.45" customHeight="1" x14ac:dyDescent="0.2">
      <c r="A192" s="8"/>
      <c r="B192" s="8"/>
    </row>
    <row r="193" spans="1:2" ht="11.45" customHeight="1" x14ac:dyDescent="0.2">
      <c r="A193" s="8"/>
      <c r="B193" s="8"/>
    </row>
    <row r="194" spans="1:2" ht="11.45" customHeight="1" x14ac:dyDescent="0.2">
      <c r="A194" s="8"/>
      <c r="B194" s="8"/>
    </row>
    <row r="195" spans="1:2" ht="11.45" customHeight="1" x14ac:dyDescent="0.2">
      <c r="A195" s="8"/>
      <c r="B195" s="8"/>
    </row>
    <row r="196" spans="1:2" ht="11.45" customHeight="1" x14ac:dyDescent="0.2">
      <c r="A196" s="8"/>
      <c r="B196" s="8"/>
    </row>
    <row r="197" spans="1:2" ht="11.45" customHeight="1" x14ac:dyDescent="0.2">
      <c r="A197" s="8"/>
      <c r="B197" s="8"/>
    </row>
    <row r="198" spans="1:2" ht="11.45" customHeight="1" x14ac:dyDescent="0.2">
      <c r="A198" s="8"/>
      <c r="B198" s="8"/>
    </row>
    <row r="199" spans="1:2" ht="11.45" customHeight="1" x14ac:dyDescent="0.2">
      <c r="A199" s="8"/>
      <c r="B199" s="8"/>
    </row>
    <row r="200" spans="1:2" ht="11.45" customHeight="1" x14ac:dyDescent="0.2">
      <c r="A200" s="8"/>
      <c r="B200" s="8"/>
    </row>
    <row r="201" spans="1:2" ht="11.45" customHeight="1" x14ac:dyDescent="0.2">
      <c r="A201" s="8"/>
      <c r="B201" s="8"/>
    </row>
    <row r="202" spans="1:2" ht="11.45" customHeight="1" x14ac:dyDescent="0.2">
      <c r="A202" s="8"/>
      <c r="B202" s="8"/>
    </row>
    <row r="203" spans="1:2" ht="11.45" customHeight="1" x14ac:dyDescent="0.2">
      <c r="A203" s="8"/>
      <c r="B203" s="8"/>
    </row>
    <row r="204" spans="1:2" ht="11.45" customHeight="1" x14ac:dyDescent="0.2">
      <c r="A204" s="8"/>
      <c r="B204" s="8"/>
    </row>
    <row r="205" spans="1:2" ht="11.45" customHeight="1" x14ac:dyDescent="0.2">
      <c r="A205" s="8"/>
      <c r="B205" s="8"/>
    </row>
    <row r="206" spans="1:2" ht="11.45" customHeight="1" x14ac:dyDescent="0.2">
      <c r="A206" s="8"/>
      <c r="B206" s="8"/>
    </row>
    <row r="207" spans="1:2" ht="11.45" customHeight="1" x14ac:dyDescent="0.2">
      <c r="A207" s="8"/>
      <c r="B207" s="8"/>
    </row>
    <row r="208" spans="1:2" ht="11.45" customHeight="1" x14ac:dyDescent="0.2">
      <c r="A208" s="8"/>
      <c r="B208" s="8"/>
    </row>
    <row r="209" spans="1:2" ht="11.45" customHeight="1" x14ac:dyDescent="0.2">
      <c r="A209" s="8"/>
      <c r="B209" s="8"/>
    </row>
    <row r="210" spans="1:2" ht="11.45" customHeight="1" x14ac:dyDescent="0.2">
      <c r="A210" s="8"/>
      <c r="B210" s="8"/>
    </row>
    <row r="211" spans="1:2" ht="11.45" customHeight="1" x14ac:dyDescent="0.2">
      <c r="A211" s="8"/>
      <c r="B211" s="8"/>
    </row>
    <row r="212" spans="1:2" ht="11.45" customHeight="1" x14ac:dyDescent="0.2">
      <c r="A212" s="8"/>
      <c r="B212" s="8"/>
    </row>
    <row r="213" spans="1:2" ht="11.45" customHeight="1" x14ac:dyDescent="0.2">
      <c r="A213" s="8"/>
      <c r="B213" s="8"/>
    </row>
    <row r="214" spans="1:2" ht="11.45" customHeight="1" x14ac:dyDescent="0.2">
      <c r="A214" s="8"/>
      <c r="B214" s="8"/>
    </row>
    <row r="215" spans="1:2" ht="11.45" customHeight="1" x14ac:dyDescent="0.2">
      <c r="A215" s="8"/>
      <c r="B215" s="8"/>
    </row>
    <row r="216" spans="1:2" ht="11.45" customHeight="1" x14ac:dyDescent="0.2">
      <c r="A216" s="8"/>
      <c r="B216" s="8"/>
    </row>
    <row r="217" spans="1:2" ht="11.45" customHeight="1" x14ac:dyDescent="0.2">
      <c r="A217" s="8"/>
      <c r="B217" s="8"/>
    </row>
    <row r="218" spans="1:2" ht="11.45" customHeight="1" x14ac:dyDescent="0.2">
      <c r="A218" s="8"/>
      <c r="B218" s="8"/>
    </row>
    <row r="219" spans="1:2" ht="11.45" customHeight="1" x14ac:dyDescent="0.2">
      <c r="A219" s="8"/>
      <c r="B219" s="8"/>
    </row>
    <row r="220" spans="1:2" ht="11.45" customHeight="1" x14ac:dyDescent="0.2">
      <c r="A220" s="8"/>
      <c r="B220" s="8"/>
    </row>
    <row r="221" spans="1:2" ht="11.45" customHeight="1" x14ac:dyDescent="0.2">
      <c r="A221" s="8"/>
      <c r="B221" s="8"/>
    </row>
    <row r="222" spans="1:2" ht="11.45" customHeight="1" x14ac:dyDescent="0.2">
      <c r="A222" s="8"/>
      <c r="B222" s="8"/>
    </row>
    <row r="223" spans="1:2" ht="11.45" customHeight="1" x14ac:dyDescent="0.2">
      <c r="A223" s="8"/>
      <c r="B223" s="8"/>
    </row>
    <row r="224" spans="1:2" ht="11.45" customHeight="1" x14ac:dyDescent="0.2">
      <c r="A224" s="8"/>
      <c r="B224" s="8"/>
    </row>
    <row r="225" spans="1:2" ht="11.45" customHeight="1" x14ac:dyDescent="0.2">
      <c r="A225" s="8"/>
      <c r="B225" s="8"/>
    </row>
    <row r="226" spans="1:2" ht="11.45" customHeight="1" x14ac:dyDescent="0.2">
      <c r="A226" s="8"/>
      <c r="B226" s="8"/>
    </row>
    <row r="227" spans="1:2" ht="11.45" customHeight="1" x14ac:dyDescent="0.2">
      <c r="A227" s="8"/>
      <c r="B227" s="8"/>
    </row>
    <row r="228" spans="1:2" ht="11.45" customHeight="1" x14ac:dyDescent="0.2">
      <c r="A228" s="8"/>
      <c r="B228" s="8"/>
    </row>
    <row r="229" spans="1:2" ht="11.45" customHeight="1" x14ac:dyDescent="0.2">
      <c r="A229" s="8"/>
      <c r="B229" s="8"/>
    </row>
    <row r="230" spans="1:2" ht="11.45" customHeight="1" x14ac:dyDescent="0.2">
      <c r="A230" s="8"/>
      <c r="B230" s="8"/>
    </row>
    <row r="231" spans="1:2" ht="11.45" customHeight="1" x14ac:dyDescent="0.2">
      <c r="A231" s="8"/>
      <c r="B231" s="8"/>
    </row>
    <row r="232" spans="1:2" ht="11.45" customHeight="1" x14ac:dyDescent="0.2">
      <c r="A232" s="8"/>
      <c r="B232" s="8"/>
    </row>
    <row r="233" spans="1:2" ht="11.45" customHeight="1" x14ac:dyDescent="0.2">
      <c r="A233" s="8"/>
      <c r="B233" s="8"/>
    </row>
    <row r="234" spans="1:2" ht="11.45" customHeight="1" x14ac:dyDescent="0.2">
      <c r="A234" s="8"/>
      <c r="B234" s="8"/>
    </row>
    <row r="235" spans="1:2" ht="11.45" customHeight="1" x14ac:dyDescent="0.2">
      <c r="A235" s="8"/>
      <c r="B235" s="8"/>
    </row>
    <row r="236" spans="1:2" ht="11.45" customHeight="1" x14ac:dyDescent="0.2">
      <c r="A236" s="8"/>
      <c r="B236" s="8"/>
    </row>
    <row r="237" spans="1:2" ht="11.45" customHeight="1" x14ac:dyDescent="0.2">
      <c r="A237" s="8"/>
      <c r="B237" s="8"/>
    </row>
    <row r="238" spans="1:2" ht="11.45" customHeight="1" x14ac:dyDescent="0.2">
      <c r="A238" s="8"/>
      <c r="B238" s="8"/>
    </row>
    <row r="239" spans="1:2" ht="11.45" customHeight="1" x14ac:dyDescent="0.2">
      <c r="A239" s="8"/>
      <c r="B239" s="8"/>
    </row>
    <row r="240" spans="1:2" ht="11.45" customHeight="1" x14ac:dyDescent="0.2">
      <c r="A240" s="8"/>
      <c r="B240" s="8"/>
    </row>
    <row r="241" spans="1:2" ht="11.45" customHeight="1" x14ac:dyDescent="0.2">
      <c r="A241" s="8"/>
      <c r="B241" s="8"/>
    </row>
    <row r="242" spans="1:2" ht="11.45" customHeight="1" x14ac:dyDescent="0.2">
      <c r="A242" s="8"/>
      <c r="B242" s="8"/>
    </row>
    <row r="243" spans="1:2" ht="11.45" customHeight="1" x14ac:dyDescent="0.2">
      <c r="A243" s="8"/>
      <c r="B243" s="8"/>
    </row>
    <row r="244" spans="1:2" ht="11.45" customHeight="1" x14ac:dyDescent="0.2">
      <c r="A244" s="8"/>
      <c r="B244" s="8"/>
    </row>
    <row r="245" spans="1:2" ht="11.45" customHeight="1" x14ac:dyDescent="0.2">
      <c r="A245" s="8"/>
      <c r="B245" s="8"/>
    </row>
    <row r="246" spans="1:2" ht="11.45" customHeight="1" x14ac:dyDescent="0.2">
      <c r="A246" s="8"/>
      <c r="B246" s="8"/>
    </row>
    <row r="247" spans="1:2" ht="11.45" customHeight="1" x14ac:dyDescent="0.2">
      <c r="A247" s="8"/>
      <c r="B247" s="8"/>
    </row>
    <row r="248" spans="1:2" ht="11.45" customHeight="1" x14ac:dyDescent="0.2">
      <c r="A248" s="8"/>
      <c r="B248" s="8"/>
    </row>
    <row r="249" spans="1:2" ht="11.45" customHeight="1" x14ac:dyDescent="0.2">
      <c r="A249" s="8"/>
      <c r="B249" s="8"/>
    </row>
    <row r="250" spans="1:2" ht="11.45" customHeight="1" x14ac:dyDescent="0.2">
      <c r="A250" s="8"/>
      <c r="B250" s="8"/>
    </row>
    <row r="251" spans="1:2" ht="11.45" customHeight="1" x14ac:dyDescent="0.2">
      <c r="A251" s="8"/>
      <c r="B251" s="8"/>
    </row>
    <row r="252" spans="1:2" ht="11.45" customHeight="1" x14ac:dyDescent="0.2">
      <c r="A252" s="8"/>
      <c r="B252" s="8"/>
    </row>
    <row r="253" spans="1:2" ht="11.45" customHeight="1" x14ac:dyDescent="0.2">
      <c r="A253" s="8"/>
      <c r="B253" s="8"/>
    </row>
    <row r="254" spans="1:2" ht="11.45" customHeight="1" x14ac:dyDescent="0.2">
      <c r="A254" s="8"/>
      <c r="B254" s="8"/>
    </row>
    <row r="255" spans="1:2" ht="11.45" customHeight="1" x14ac:dyDescent="0.2">
      <c r="A255" s="8"/>
      <c r="B255" s="8"/>
    </row>
    <row r="256" spans="1:2" ht="11.45" customHeight="1" x14ac:dyDescent="0.2">
      <c r="A256" s="8"/>
      <c r="B256" s="8"/>
    </row>
    <row r="257" spans="1:2" ht="11.45" customHeight="1" x14ac:dyDescent="0.2">
      <c r="A257" s="8"/>
      <c r="B257" s="8"/>
    </row>
    <row r="258" spans="1:2" ht="11.45" customHeight="1" x14ac:dyDescent="0.2">
      <c r="A258" s="8"/>
      <c r="B258" s="8"/>
    </row>
    <row r="259" spans="1:2" ht="11.45" customHeight="1" x14ac:dyDescent="0.2">
      <c r="A259" s="8"/>
      <c r="B259" s="8"/>
    </row>
    <row r="260" spans="1:2" ht="11.45" customHeight="1" x14ac:dyDescent="0.2">
      <c r="A260" s="8"/>
      <c r="B260" s="8"/>
    </row>
    <row r="261" spans="1:2" ht="11.45" customHeight="1" x14ac:dyDescent="0.2">
      <c r="A261" s="8"/>
      <c r="B261" s="8"/>
    </row>
    <row r="262" spans="1:2" ht="11.45" customHeight="1" x14ac:dyDescent="0.2">
      <c r="A262" s="8"/>
      <c r="B262" s="8"/>
    </row>
    <row r="263" spans="1:2" ht="11.45" customHeight="1" x14ac:dyDescent="0.2">
      <c r="A263" s="8"/>
      <c r="B263" s="8"/>
    </row>
    <row r="264" spans="1:2" ht="11.45" customHeight="1" x14ac:dyDescent="0.2">
      <c r="A264" s="8"/>
      <c r="B264" s="8"/>
    </row>
    <row r="265" spans="1:2" ht="11.45" customHeight="1" x14ac:dyDescent="0.2">
      <c r="A265" s="8"/>
      <c r="B265" s="8"/>
    </row>
    <row r="266" spans="1:2" ht="11.45" customHeight="1" x14ac:dyDescent="0.2">
      <c r="A266" s="8"/>
      <c r="B266" s="8"/>
    </row>
    <row r="267" spans="1:2" ht="11.45" customHeight="1" x14ac:dyDescent="0.2">
      <c r="A267" s="8"/>
      <c r="B267" s="8"/>
    </row>
    <row r="268" spans="1:2" ht="11.45" customHeight="1" x14ac:dyDescent="0.2">
      <c r="A268" s="8"/>
      <c r="B268" s="8"/>
    </row>
    <row r="269" spans="1:2" ht="11.45" customHeight="1" x14ac:dyDescent="0.2">
      <c r="A269" s="8"/>
      <c r="B269" s="8"/>
    </row>
    <row r="270" spans="1:2" ht="11.45" customHeight="1" x14ac:dyDescent="0.2">
      <c r="A270" s="8"/>
      <c r="B270" s="8"/>
    </row>
    <row r="271" spans="1:2" ht="11.45" customHeight="1" x14ac:dyDescent="0.2">
      <c r="A271" s="8"/>
      <c r="B271" s="8"/>
    </row>
    <row r="272" spans="1:2" ht="11.45" customHeight="1" x14ac:dyDescent="0.2">
      <c r="A272" s="8"/>
      <c r="B272" s="8"/>
    </row>
    <row r="273" spans="1:2" ht="11.45" customHeight="1" x14ac:dyDescent="0.2">
      <c r="A273" s="8"/>
      <c r="B273" s="8"/>
    </row>
    <row r="274" spans="1:2" ht="11.45" customHeight="1" x14ac:dyDescent="0.2">
      <c r="A274" s="8"/>
      <c r="B274" s="8"/>
    </row>
    <row r="275" spans="1:2" ht="11.45" customHeight="1" x14ac:dyDescent="0.2">
      <c r="A275" s="8"/>
      <c r="B275" s="8"/>
    </row>
    <row r="276" spans="1:2" ht="11.45" customHeight="1" x14ac:dyDescent="0.2">
      <c r="A276" s="8"/>
      <c r="B276" s="8"/>
    </row>
    <row r="277" spans="1:2" ht="11.45" customHeight="1" x14ac:dyDescent="0.2">
      <c r="A277" s="8"/>
      <c r="B277" s="8"/>
    </row>
    <row r="278" spans="1:2" ht="11.45" customHeight="1" x14ac:dyDescent="0.2">
      <c r="A278" s="8"/>
      <c r="B278" s="8"/>
    </row>
    <row r="279" spans="1:2" ht="11.45" customHeight="1" x14ac:dyDescent="0.2">
      <c r="A279" s="8"/>
      <c r="B279" s="8"/>
    </row>
    <row r="280" spans="1:2" ht="11.45" customHeight="1" x14ac:dyDescent="0.2">
      <c r="A280" s="8"/>
      <c r="B280" s="8"/>
    </row>
    <row r="281" spans="1:2" ht="11.45" customHeight="1" x14ac:dyDescent="0.2">
      <c r="A281" s="8"/>
      <c r="B281" s="8"/>
    </row>
    <row r="282" spans="1:2" ht="11.45" customHeight="1" x14ac:dyDescent="0.2">
      <c r="A282" s="8"/>
      <c r="B282" s="8"/>
    </row>
    <row r="283" spans="1:2" ht="11.45" customHeight="1" x14ac:dyDescent="0.2">
      <c r="A283" s="8"/>
      <c r="B283" s="8"/>
    </row>
    <row r="284" spans="1:2" ht="11.45" customHeight="1" x14ac:dyDescent="0.2">
      <c r="A284" s="8"/>
      <c r="B284" s="8"/>
    </row>
    <row r="285" spans="1:2" ht="11.45" customHeight="1" x14ac:dyDescent="0.2">
      <c r="A285" s="8"/>
      <c r="B285" s="8"/>
    </row>
    <row r="286" spans="1:2" ht="11.45" customHeight="1" x14ac:dyDescent="0.2">
      <c r="A286" s="8"/>
      <c r="B286" s="8"/>
    </row>
    <row r="287" spans="1:2" ht="11.45" customHeight="1" x14ac:dyDescent="0.2">
      <c r="A287" s="8"/>
      <c r="B287" s="8"/>
    </row>
    <row r="288" spans="1:2" ht="11.45" customHeight="1" x14ac:dyDescent="0.2">
      <c r="A288" s="8"/>
      <c r="B288" s="8"/>
    </row>
    <row r="289" spans="1:2" ht="11.45" customHeight="1" x14ac:dyDescent="0.2">
      <c r="A289" s="8"/>
      <c r="B289" s="8"/>
    </row>
    <row r="290" spans="1:2" ht="11.45" customHeight="1" x14ac:dyDescent="0.2">
      <c r="A290" s="8"/>
      <c r="B290" s="8"/>
    </row>
    <row r="291" spans="1:2" ht="11.45" customHeight="1" x14ac:dyDescent="0.2">
      <c r="A291" s="8"/>
      <c r="B291" s="8"/>
    </row>
    <row r="292" spans="1:2" ht="11.45" customHeight="1" x14ac:dyDescent="0.2">
      <c r="A292" s="8"/>
      <c r="B292" s="8"/>
    </row>
    <row r="293" spans="1:2" ht="11.45" customHeight="1" x14ac:dyDescent="0.2">
      <c r="A293" s="8"/>
      <c r="B293" s="8"/>
    </row>
    <row r="294" spans="1:2" ht="11.45" customHeight="1" x14ac:dyDescent="0.2">
      <c r="A294" s="8"/>
      <c r="B294" s="8"/>
    </row>
    <row r="295" spans="1:2" ht="11.45" customHeight="1" x14ac:dyDescent="0.2">
      <c r="A295" s="8"/>
      <c r="B295" s="8"/>
    </row>
    <row r="296" spans="1:2" ht="11.45" customHeight="1" x14ac:dyDescent="0.2">
      <c r="A296" s="8"/>
      <c r="B296" s="8"/>
    </row>
    <row r="297" spans="1:2" ht="11.45" customHeight="1" x14ac:dyDescent="0.2">
      <c r="A297" s="8"/>
      <c r="B297" s="8"/>
    </row>
    <row r="298" spans="1:2" ht="11.45" customHeight="1" x14ac:dyDescent="0.2">
      <c r="A298" s="8"/>
      <c r="B298" s="8"/>
    </row>
    <row r="299" spans="1:2" ht="11.45" customHeight="1" x14ac:dyDescent="0.2">
      <c r="A299" s="8"/>
      <c r="B299" s="8"/>
    </row>
    <row r="300" spans="1:2" ht="11.45" customHeight="1" x14ac:dyDescent="0.2">
      <c r="A300" s="8"/>
      <c r="B300" s="8"/>
    </row>
    <row r="301" spans="1:2" ht="11.45" customHeight="1" x14ac:dyDescent="0.2">
      <c r="A301" s="8"/>
      <c r="B301" s="8"/>
    </row>
    <row r="302" spans="1:2" ht="11.45" customHeight="1" x14ac:dyDescent="0.2">
      <c r="A302" s="8"/>
      <c r="B302" s="8"/>
    </row>
    <row r="303" spans="1:2" ht="11.45" customHeight="1" x14ac:dyDescent="0.2">
      <c r="A303" s="8"/>
      <c r="B303" s="8"/>
    </row>
    <row r="304" spans="1:2" ht="11.45" customHeight="1" x14ac:dyDescent="0.2">
      <c r="A304" s="8"/>
      <c r="B304" s="8"/>
    </row>
    <row r="305" spans="1:2" ht="11.45" customHeight="1" x14ac:dyDescent="0.2">
      <c r="A305" s="8"/>
      <c r="B305" s="8"/>
    </row>
    <row r="306" spans="1:2" ht="11.45" customHeight="1" x14ac:dyDescent="0.2">
      <c r="A306" s="8"/>
      <c r="B306" s="8"/>
    </row>
    <row r="307" spans="1:2" ht="11.45" customHeight="1" x14ac:dyDescent="0.2">
      <c r="A307" s="8"/>
      <c r="B307" s="8"/>
    </row>
    <row r="308" spans="1:2" ht="11.45" customHeight="1" x14ac:dyDescent="0.2">
      <c r="A308" s="8"/>
      <c r="B308" s="8"/>
    </row>
    <row r="309" spans="1:2" ht="11.45" customHeight="1" x14ac:dyDescent="0.2">
      <c r="A309" s="8"/>
      <c r="B309" s="8"/>
    </row>
    <row r="310" spans="1:2" ht="11.45" customHeight="1" x14ac:dyDescent="0.2">
      <c r="A310" s="8"/>
      <c r="B310" s="8"/>
    </row>
    <row r="311" spans="1:2" ht="11.45" customHeight="1" x14ac:dyDescent="0.2">
      <c r="A311" s="8"/>
      <c r="B311" s="8"/>
    </row>
    <row r="312" spans="1:2" ht="11.45" customHeight="1" x14ac:dyDescent="0.2">
      <c r="A312" s="8"/>
      <c r="B312" s="8"/>
    </row>
    <row r="313" spans="1:2" ht="11.45" customHeight="1" x14ac:dyDescent="0.2">
      <c r="A313" s="8"/>
      <c r="B313" s="8"/>
    </row>
    <row r="314" spans="1:2" ht="11.45" customHeight="1" x14ac:dyDescent="0.2">
      <c r="A314" s="8"/>
      <c r="B314" s="8"/>
    </row>
    <row r="315" spans="1:2" ht="11.45" customHeight="1" x14ac:dyDescent="0.2">
      <c r="A315" s="8"/>
      <c r="B315" s="8"/>
    </row>
    <row r="316" spans="1:2" ht="11.45" customHeight="1" x14ac:dyDescent="0.2">
      <c r="A316" s="8"/>
      <c r="B316" s="8"/>
    </row>
    <row r="317" spans="1:2" ht="11.45" customHeight="1" x14ac:dyDescent="0.2">
      <c r="A317" s="8"/>
      <c r="B317" s="8"/>
    </row>
    <row r="318" spans="1:2" ht="11.45" customHeight="1" x14ac:dyDescent="0.2">
      <c r="A318" s="8"/>
      <c r="B318" s="8"/>
    </row>
    <row r="319" spans="1:2" ht="11.45" customHeight="1" x14ac:dyDescent="0.2">
      <c r="A319" s="8"/>
      <c r="B319" s="8"/>
    </row>
    <row r="320" spans="1:2" ht="11.45" customHeight="1" x14ac:dyDescent="0.2">
      <c r="A320" s="8"/>
      <c r="B320" s="8"/>
    </row>
    <row r="321" spans="1:2" ht="11.45" customHeight="1" x14ac:dyDescent="0.2">
      <c r="A321" s="8"/>
      <c r="B321" s="8"/>
    </row>
    <row r="322" spans="1:2" ht="11.45" customHeight="1" x14ac:dyDescent="0.2">
      <c r="A322" s="8"/>
      <c r="B322" s="8"/>
    </row>
    <row r="323" spans="1:2" ht="11.45" customHeight="1" x14ac:dyDescent="0.2">
      <c r="A323" s="8"/>
      <c r="B323" s="8"/>
    </row>
    <row r="324" spans="1:2" ht="11.45" customHeight="1" x14ac:dyDescent="0.2">
      <c r="A324" s="8"/>
      <c r="B324" s="8"/>
    </row>
    <row r="325" spans="1:2" ht="11.45" customHeight="1" x14ac:dyDescent="0.2">
      <c r="A325" s="8"/>
      <c r="B325" s="8"/>
    </row>
    <row r="326" spans="1:2" ht="11.45" customHeight="1" x14ac:dyDescent="0.2">
      <c r="A326" s="8"/>
      <c r="B326" s="8"/>
    </row>
    <row r="327" spans="1:2" ht="11.45" customHeight="1" x14ac:dyDescent="0.2">
      <c r="A327" s="8"/>
      <c r="B327" s="8"/>
    </row>
    <row r="328" spans="1:2" ht="11.45" customHeight="1" x14ac:dyDescent="0.2">
      <c r="A328" s="8"/>
      <c r="B328" s="8"/>
    </row>
    <row r="329" spans="1:2" ht="11.45" customHeight="1" x14ac:dyDescent="0.2">
      <c r="A329" s="8"/>
      <c r="B329" s="8"/>
    </row>
    <row r="330" spans="1:2" ht="11.45" customHeight="1" x14ac:dyDescent="0.2">
      <c r="A330" s="8"/>
      <c r="B330" s="8"/>
    </row>
    <row r="331" spans="1:2" ht="11.45" customHeight="1" x14ac:dyDescent="0.2">
      <c r="A331" s="8"/>
      <c r="B331" s="8"/>
    </row>
    <row r="332" spans="1:2" ht="11.45" customHeight="1" x14ac:dyDescent="0.2">
      <c r="A332" s="8"/>
      <c r="B332" s="8"/>
    </row>
    <row r="333" spans="1:2" ht="11.45" customHeight="1" x14ac:dyDescent="0.2">
      <c r="A333" s="8"/>
      <c r="B333" s="8"/>
    </row>
    <row r="334" spans="1:2" ht="11.45" customHeight="1" x14ac:dyDescent="0.2">
      <c r="A334" s="8"/>
      <c r="B334" s="8"/>
    </row>
    <row r="335" spans="1:2" ht="11.45" customHeight="1" x14ac:dyDescent="0.2">
      <c r="A335" s="8"/>
      <c r="B335" s="8"/>
    </row>
    <row r="336" spans="1:2" ht="11.45" customHeight="1" x14ac:dyDescent="0.2">
      <c r="A336" s="8"/>
      <c r="B336" s="8"/>
    </row>
    <row r="337" spans="1:2" ht="11.45" customHeight="1" x14ac:dyDescent="0.2">
      <c r="A337" s="8"/>
      <c r="B337" s="8"/>
    </row>
    <row r="338" spans="1:2" ht="11.45" customHeight="1" x14ac:dyDescent="0.2">
      <c r="A338" s="8"/>
      <c r="B338" s="8"/>
    </row>
    <row r="339" spans="1:2" ht="11.45" customHeight="1" x14ac:dyDescent="0.2">
      <c r="A339" s="8"/>
      <c r="B339" s="8"/>
    </row>
    <row r="340" spans="1:2" ht="11.45" customHeight="1" x14ac:dyDescent="0.2">
      <c r="A340" s="8"/>
      <c r="B340" s="8"/>
    </row>
    <row r="341" spans="1:2" ht="11.45" customHeight="1" x14ac:dyDescent="0.2">
      <c r="A341" s="8"/>
      <c r="B341" s="8"/>
    </row>
    <row r="342" spans="1:2" ht="11.45" customHeight="1" x14ac:dyDescent="0.2">
      <c r="A342" s="8"/>
      <c r="B342" s="8"/>
    </row>
    <row r="343" spans="1:2" ht="11.45" customHeight="1" x14ac:dyDescent="0.2">
      <c r="A343" s="8"/>
      <c r="B343" s="8"/>
    </row>
    <row r="344" spans="1:2" ht="11.45" customHeight="1" x14ac:dyDescent="0.2">
      <c r="A344" s="8"/>
      <c r="B344" s="8"/>
    </row>
    <row r="345" spans="1:2" ht="11.45" customHeight="1" x14ac:dyDescent="0.2">
      <c r="A345" s="8"/>
      <c r="B345" s="8"/>
    </row>
    <row r="346" spans="1:2" ht="11.45" customHeight="1" x14ac:dyDescent="0.2">
      <c r="A346" s="8"/>
      <c r="B346" s="8"/>
    </row>
    <row r="347" spans="1:2" ht="11.45" customHeight="1" x14ac:dyDescent="0.2">
      <c r="A347" s="8"/>
      <c r="B347" s="8"/>
    </row>
    <row r="348" spans="1:2" ht="11.45" customHeight="1" x14ac:dyDescent="0.2">
      <c r="A348" s="8"/>
      <c r="B348" s="8"/>
    </row>
    <row r="349" spans="1:2" ht="11.45" customHeight="1" x14ac:dyDescent="0.2">
      <c r="A349" s="8"/>
      <c r="B349" s="8"/>
    </row>
    <row r="350" spans="1:2" ht="11.45" customHeight="1" x14ac:dyDescent="0.2">
      <c r="A350" s="8"/>
      <c r="B350" s="8"/>
    </row>
    <row r="351" spans="1:2" ht="11.45" customHeight="1" x14ac:dyDescent="0.2">
      <c r="A351" s="8"/>
      <c r="B351" s="8"/>
    </row>
    <row r="352" spans="1:2" ht="11.45" customHeight="1" x14ac:dyDescent="0.2">
      <c r="A352" s="8"/>
      <c r="B352" s="8"/>
    </row>
    <row r="353" spans="1:2" ht="11.45" customHeight="1" x14ac:dyDescent="0.2">
      <c r="A353" s="8"/>
      <c r="B353" s="8"/>
    </row>
    <row r="354" spans="1:2" ht="11.45" customHeight="1" x14ac:dyDescent="0.2">
      <c r="A354" s="8"/>
      <c r="B354" s="8"/>
    </row>
    <row r="355" spans="1:2" ht="11.45" customHeight="1" x14ac:dyDescent="0.2">
      <c r="A355" s="8"/>
      <c r="B355" s="8"/>
    </row>
    <row r="356" spans="1:2" ht="11.45" customHeight="1" x14ac:dyDescent="0.2">
      <c r="A356" s="8"/>
      <c r="B356" s="8"/>
    </row>
    <row r="357" spans="1:2" ht="11.45" customHeight="1" x14ac:dyDescent="0.2">
      <c r="A357" s="8"/>
      <c r="B357" s="8"/>
    </row>
    <row r="358" spans="1:2" ht="11.45" customHeight="1" x14ac:dyDescent="0.2">
      <c r="A358" s="8"/>
      <c r="B358" s="8"/>
    </row>
  </sheetData>
  <hyperlinks>
    <hyperlink ref="A12" r:id="rId1" display="Birgit Weiß, Telefon: 0385 588-56431, E-Mail: birgit.weiss@statistik-mv.de" xr:uid="{00000000-0004-0000-0B00-000000000000}"/>
    <hyperlink ref="A6" r:id="rId2" display="&gt; E113  - Beschäftigung und Umsatz der Betriebe mit 50 und mehr tätigen Personen in Mecklenburg-Vorpommern" xr:uid="{00000000-0004-0000-0B00-000001000000}"/>
    <hyperlink ref="A8" r:id="rId3" display="http://www.laiv-mv.de/Statistik/Zahlen-und-Fakten/Wirtschaftsbereiche/Verarbeitendes-Gewerbe" xr:uid="{00000000-0004-0000-0B00-000002000000}"/>
    <hyperlink ref="B6" r:id="rId4" display="&gt; E113  - Beschäftigung und Umsatz der Betriebe mit 50 und mehr tätigen Personen in Mecklenburg-Vorpommern" xr:uid="{00000000-0004-0000-0B00-000003000000}"/>
    <hyperlink ref="B8" r:id="rId5" display="http://www.laiv-mv.de/Statistik/Zahlen-und-Fakten/Wirtschaftsbereiche/Verarbeitendes-Gewerbe" xr:uid="{00000000-0004-0000-0B00-000004000000}"/>
    <hyperlink ref="A4" r:id="rId6" xr:uid="{00000000-0004-0000-0B00-000005000000}"/>
    <hyperlink ref="A10:B10" r:id="rId7" tooltip="Qualitätsberichte Statistisches Bundesamt - Thema: Industrie, Verarbeitendes Gewerbe" display="&gt; Verarbeitendes Gewerbe" xr:uid="{00000000-0004-0000-0B00-000006000000}"/>
    <hyperlink ref="A12:B12" r:id="rId8" display="Frauke Kusenack, Telefon: 0385 588-56431, frauke.kusenack@statistik-mv.de" xr:uid="{00000000-0004-0000-0B00-000007000000}"/>
    <hyperlink ref="A7" r:id="rId9" display="&gt; E113  - Beschäftigung und Umsatz der Betriebe mit 50 und mehr tätigen Personen in Mecklenburg-Vorpommern" xr:uid="{00000000-0004-0000-0B00-000008000000}"/>
    <hyperlink ref="B7" r:id="rId10" display="&gt; E113  - Beschäftigung und Umsatz der Betriebe mit 50 und mehr tätigen Personen in Mecklenburg-Vorpommern" xr:uid="{00000000-0004-0000-0B00-000009000000}"/>
    <hyperlink ref="A1" location="Inhalt!A23" display="Link zum Inhaltsverzeichnis" xr:uid="{00000000-0004-0000-0B00-00000A000000}"/>
    <hyperlink ref="A6:B8" r:id="rId11" display="&gt; E113" xr:uid="{67F6D425-0EA8-4959-B00C-929792C794D4}"/>
  </hyperlinks>
  <pageMargins left="0.59055118110236227" right="0.59055118110236227" top="0.59055118110236227" bottom="0.59055118110236227" header="0.39370078740157483" footer="0.39370078740157483"/>
  <pageSetup paperSize="9" orientation="portrait" r:id="rId12"/>
  <headerFooter differentOddEven="1" differentFirst="1">
    <oddHeader>&amp;C&amp;"-,Standard"&amp;7 21 Verarbeitendes Gewerbe sowie Bergbau</oddHeader>
    <oddFooter>&amp;L&amp;"-,Standard"&amp;7StatA MV, Statistisches Jahrbuch 2026&amp;R&amp;"-,Standard"&amp;7&amp;P</oddFooter>
    <evenHeader>&amp;C&amp;"-,Standard"&amp;7 21 Verarbeitendes Gewerbe sowie Bergbau</evenHeader>
    <evenFooter>&amp;L&amp;"-,Standard"&amp;7&amp;P&amp;R&amp;"-,Standard"&amp;7StatA MV, Statistisches Jahrbuch 2026</evenFooter>
  </headerFooter>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25</vt:i4>
      </vt:variant>
    </vt:vector>
  </HeadingPairs>
  <TitlesOfParts>
    <vt:vector size="37" baseType="lpstr">
      <vt:lpstr>Titelblatt</vt:lpstr>
      <vt:lpstr>Inhalt</vt:lpstr>
      <vt:lpstr>Überblick in Grafiken</vt:lpstr>
      <vt:lpstr>Überblick in Worten</vt:lpstr>
      <vt:lpstr>21.1</vt:lpstr>
      <vt:lpstr>21.2</vt:lpstr>
      <vt:lpstr>21.3</vt:lpstr>
      <vt:lpstr>21.4</vt:lpstr>
      <vt:lpstr>21.5</vt:lpstr>
      <vt:lpstr>Methodik</vt:lpstr>
      <vt:lpstr>Glossar</vt:lpstr>
      <vt:lpstr>Mehr zum Thema</vt:lpstr>
      <vt:lpstr>_GrafikDaten_21.1</vt:lpstr>
      <vt:lpstr>_GrafikDaten_21.2</vt:lpstr>
      <vt:lpstr>_GrafikDaten_21.3</vt:lpstr>
      <vt:lpstr>_GrafikDaten_21.4</vt:lpstr>
      <vt:lpstr>_GrafikDaten_21.5</vt:lpstr>
      <vt:lpstr>_GrafikDaten_21.6</vt:lpstr>
      <vt:lpstr>_GrafikDaten_21.7</vt:lpstr>
      <vt:lpstr>_GrafikDaten_21.8</vt:lpstr>
      <vt:lpstr>_Tabelle_21.1</vt:lpstr>
      <vt:lpstr>_Tabelle_21.2</vt:lpstr>
      <vt:lpstr>_Tabelle_21.3</vt:lpstr>
      <vt:lpstr>_Tabelle_21.4</vt:lpstr>
      <vt:lpstr>_Tabelle_21.5</vt:lpstr>
      <vt:lpstr>'21.1'!Druckbereich</vt:lpstr>
      <vt:lpstr>'21.2'!Druckbereich</vt:lpstr>
      <vt:lpstr>'21.3'!Druckbereich</vt:lpstr>
      <vt:lpstr>'21.4'!Druckbereich</vt:lpstr>
      <vt:lpstr>'21.5'!Druckbereich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21: Verarbeitendes Gewerbe</dc:title>
  <dc:subject>Statistisches Jahrbuch Mecklenburg-Vorpommern</dc:subject>
  <dc:creator>FB 430</dc:creator>
  <cp:lastModifiedBy>Wank, Annett</cp:lastModifiedBy>
  <cp:lastPrinted>2026-06-11T09:08:08Z</cp:lastPrinted>
  <dcterms:created xsi:type="dcterms:W3CDTF">2023-02-13T12:10:32Z</dcterms:created>
  <dcterms:modified xsi:type="dcterms:W3CDTF">2026-09-28T11:36:33Z</dcterms:modified>
</cp:coreProperties>
</file>