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165" tabRatio="623"/>
  </bookViews>
  <sheets>
    <sheet name="Deckblatt" sheetId="26" r:id="rId1"/>
    <sheet name="Inhalt" sheetId="21" r:id="rId2"/>
    <sheet name="Corona" sheetId="29" r:id="rId3"/>
    <sheet name="Erläuterungen" sheetId="22" r:id="rId4"/>
    <sheet name="1" sheetId="6" r:id="rId5"/>
    <sheet name="2" sheetId="7" r:id="rId6"/>
    <sheet name="3" sheetId="24" r:id="rId7"/>
    <sheet name="4.1" sheetId="9" r:id="rId8"/>
    <sheet name="4.2" sheetId="15" r:id="rId9"/>
    <sheet name="5.1" sheetId="14" r:id="rId10"/>
    <sheet name="5.2" sheetId="16" r:id="rId11"/>
    <sheet name="6" sheetId="27" r:id="rId12"/>
    <sheet name="Hilfsblatt" sheetId="30" state="hidden" r:id="rId13"/>
  </sheets>
  <definedNames>
    <definedName name="_xlnm.Print_Titles" localSheetId="5">'2'!$A:$C,'2'!$1:$9</definedName>
    <definedName name="_xlnm.Print_Titles" localSheetId="6">'3'!$A:$C,'3'!$1:$9</definedName>
    <definedName name="t1_1" localSheetId="4">'1'!$C$11</definedName>
    <definedName name="t1_10" localSheetId="4">'1'!$C$21</definedName>
    <definedName name="t1_11" localSheetId="4">'1'!$C$22</definedName>
    <definedName name="t1_12" localSheetId="4">'1'!$C$23</definedName>
    <definedName name="t1_13" localSheetId="4">'1'!#REF!</definedName>
    <definedName name="t1_2" localSheetId="4">'1'!$C$13</definedName>
    <definedName name="t1_3" localSheetId="4">'1'!$C$14</definedName>
    <definedName name="t1_4" localSheetId="4">'1'!$C$15</definedName>
    <definedName name="t1_5" localSheetId="4">'1'!$C$16</definedName>
    <definedName name="t1_6" localSheetId="4">'1'!$C$17</definedName>
    <definedName name="t1_7" localSheetId="4">'1'!$C$18</definedName>
    <definedName name="t1_8" localSheetId="4">'1'!$C$19</definedName>
    <definedName name="t1_9" localSheetId="4">'1'!$C$20</definedName>
    <definedName name="t4_1" localSheetId="7">'4.1'!$C$11</definedName>
    <definedName name="t4_1" localSheetId="8">'4.2'!#REF!</definedName>
    <definedName name="t4_1" localSheetId="9">'5.1'!#REF!</definedName>
    <definedName name="t4_1" localSheetId="10">'5.2'!#REF!</definedName>
    <definedName name="t4_1" localSheetId="11">'6'!#REF!</definedName>
    <definedName name="t4_10" localSheetId="7">'4.1'!$C$20</definedName>
    <definedName name="t4_10" localSheetId="8">'4.2'!#REF!</definedName>
    <definedName name="t4_10" localSheetId="9">'5.1'!#REF!</definedName>
    <definedName name="t4_10" localSheetId="10">'5.2'!#REF!</definedName>
    <definedName name="t4_10" localSheetId="11">'6'!#REF!</definedName>
    <definedName name="t4_11" localSheetId="7">'4.1'!$C$21</definedName>
    <definedName name="t4_11" localSheetId="8">'4.2'!#REF!</definedName>
    <definedName name="t4_11" localSheetId="9">'5.1'!#REF!</definedName>
    <definedName name="t4_11" localSheetId="10">'5.2'!#REF!</definedName>
    <definedName name="t4_11" localSheetId="11">'6'!#REF!</definedName>
    <definedName name="t4_12" localSheetId="7">'4.1'!$C$22</definedName>
    <definedName name="t4_12" localSheetId="8">'4.2'!#REF!</definedName>
    <definedName name="t4_12" localSheetId="9">'5.1'!#REF!</definedName>
    <definedName name="t4_12" localSheetId="10">'5.2'!#REF!</definedName>
    <definedName name="t4_12" localSheetId="11">'6'!#REF!</definedName>
    <definedName name="t4_13" localSheetId="7">'4.1'!$C$23</definedName>
    <definedName name="t4_13" localSheetId="8">'4.2'!#REF!</definedName>
    <definedName name="t4_13" localSheetId="9">'5.1'!#REF!</definedName>
    <definedName name="t4_13" localSheetId="10">'5.2'!#REF!</definedName>
    <definedName name="t4_13" localSheetId="11">'6'!#REF!</definedName>
    <definedName name="t4_14" localSheetId="7">'4.1'!$C$24</definedName>
    <definedName name="t4_14" localSheetId="8">'4.2'!#REF!</definedName>
    <definedName name="t4_14" localSheetId="9">'5.1'!#REF!</definedName>
    <definedName name="t4_14" localSheetId="10">'5.2'!#REF!</definedName>
    <definedName name="t4_14" localSheetId="11">'6'!#REF!</definedName>
    <definedName name="t4_2" localSheetId="7">'4.1'!$C$12</definedName>
    <definedName name="t4_2" localSheetId="8">'4.2'!#REF!</definedName>
    <definedName name="t4_2" localSheetId="9">'5.1'!#REF!</definedName>
    <definedName name="t4_2" localSheetId="10">'5.2'!#REF!</definedName>
    <definedName name="t4_2" localSheetId="11">'6'!#REF!</definedName>
    <definedName name="t4_3" localSheetId="7">'4.1'!$C$13</definedName>
    <definedName name="t4_3" localSheetId="8">'4.2'!#REF!</definedName>
    <definedName name="t4_3" localSheetId="9">'5.1'!#REF!</definedName>
    <definedName name="t4_3" localSheetId="10">'5.2'!#REF!</definedName>
    <definedName name="t4_3" localSheetId="11">'6'!#REF!</definedName>
    <definedName name="t4_4" localSheetId="7">'4.1'!$C$14</definedName>
    <definedName name="t4_4" localSheetId="8">'4.2'!#REF!</definedName>
    <definedName name="t4_4" localSheetId="9">'5.1'!#REF!</definedName>
    <definedName name="t4_4" localSheetId="10">'5.2'!#REF!</definedName>
    <definedName name="t4_4" localSheetId="11">'6'!#REF!</definedName>
    <definedName name="t4_5" localSheetId="7">'4.1'!$C$15</definedName>
    <definedName name="t4_5" localSheetId="8">'4.2'!#REF!</definedName>
    <definedName name="t4_5" localSheetId="9">'5.1'!#REF!</definedName>
    <definedName name="t4_5" localSheetId="10">'5.2'!#REF!</definedName>
    <definedName name="t4_5" localSheetId="11">'6'!#REF!</definedName>
    <definedName name="t4_6" localSheetId="7">'4.1'!$C$16</definedName>
    <definedName name="t4_6" localSheetId="8">'4.2'!#REF!</definedName>
    <definedName name="t4_6" localSheetId="9">'5.1'!#REF!</definedName>
    <definedName name="t4_6" localSheetId="10">'5.2'!#REF!</definedName>
    <definedName name="t4_6" localSheetId="11">'6'!#REF!</definedName>
    <definedName name="t4_7" localSheetId="7">'4.1'!#REF!</definedName>
    <definedName name="t4_7" localSheetId="8">'4.2'!#REF!</definedName>
    <definedName name="t4_7" localSheetId="9">'5.1'!#REF!</definedName>
    <definedName name="t4_7" localSheetId="10">'5.2'!#REF!</definedName>
    <definedName name="t4_7" localSheetId="11">'6'!#REF!</definedName>
    <definedName name="t4_8" localSheetId="7">'4.1'!$C$18</definedName>
    <definedName name="t4_8" localSheetId="8">'4.2'!#REF!</definedName>
    <definedName name="t4_8" localSheetId="9">'5.1'!#REF!</definedName>
    <definedName name="t4_8" localSheetId="10">'5.2'!#REF!</definedName>
    <definedName name="t4_8" localSheetId="11">'6'!#REF!</definedName>
    <definedName name="t4_9" localSheetId="7">'4.1'!$C$19</definedName>
    <definedName name="t4_9" localSheetId="8">'4.2'!#REF!</definedName>
    <definedName name="t4_9" localSheetId="9">'5.1'!#REF!</definedName>
    <definedName name="t4_9" localSheetId="10">'5.2'!#REF!</definedName>
    <definedName name="t4_9" localSheetId="11">'6'!#REF!</definedName>
  </definedNames>
  <calcPr calcId="162913"/>
</workbook>
</file>

<file path=xl/calcChain.xml><?xml version="1.0" encoding="utf-8"?>
<calcChain xmlns="http://schemas.openxmlformats.org/spreadsheetml/2006/main">
  <c r="E61" i="7" l="1"/>
  <c r="E62" i="7"/>
  <c r="E63" i="7"/>
  <c r="E64" i="7"/>
  <c r="E65" i="7"/>
  <c r="E66" i="7"/>
  <c r="E67" i="7"/>
  <c r="E68" i="7"/>
  <c r="E69" i="7"/>
  <c r="E60" i="7"/>
  <c r="A12" i="16" l="1"/>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11" i="16"/>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11" i="15"/>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11" i="24"/>
  <c r="C16" i="30" l="1"/>
  <c r="C17" i="30"/>
  <c r="C15" i="30"/>
  <c r="E59" i="7" l="1"/>
  <c r="E58" i="7"/>
  <c r="E56" i="7"/>
  <c r="E55" i="7"/>
  <c r="E54" i="7"/>
  <c r="E53" i="7"/>
  <c r="E52" i="7"/>
  <c r="E51" i="7"/>
  <c r="E50" i="7"/>
  <c r="E49" i="7"/>
  <c r="E48" i="7"/>
  <c r="E47" i="7"/>
  <c r="E46" i="7"/>
  <c r="E45" i="7"/>
  <c r="E43" i="7"/>
  <c r="E42" i="7"/>
  <c r="E41" i="7"/>
  <c r="E40" i="7"/>
  <c r="E39" i="7"/>
  <c r="E38" i="7"/>
  <c r="E37" i="7"/>
  <c r="E36" i="7"/>
  <c r="E35" i="7"/>
  <c r="E34" i="7"/>
  <c r="E33" i="7"/>
  <c r="E32" i="7"/>
  <c r="B17" i="30" l="1"/>
  <c r="B16" i="30"/>
  <c r="B15" i="30"/>
  <c r="D16" i="30"/>
  <c r="D17" i="30"/>
  <c r="D15" i="30"/>
  <c r="A18" i="7" l="1"/>
  <c r="A31" i="7"/>
  <c r="A44" i="7"/>
  <c r="A57" i="7"/>
  <c r="A12" i="27" l="1"/>
  <c r="A13"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22" i="9"/>
  <c r="A22" i="6"/>
  <c r="A11" i="27"/>
  <c r="A12" i="9"/>
  <c r="A13" i="9"/>
  <c r="A14" i="9"/>
  <c r="A15" i="9"/>
  <c r="A16" i="9"/>
  <c r="A17" i="9"/>
  <c r="A18" i="9"/>
  <c r="A19" i="9"/>
  <c r="A20" i="9"/>
  <c r="A21" i="9"/>
  <c r="A23" i="9"/>
  <c r="A24" i="9"/>
  <c r="A12" i="6"/>
  <c r="A13" i="6"/>
  <c r="A14" i="6"/>
  <c r="A15" i="6"/>
  <c r="A16" i="6"/>
  <c r="A17" i="6"/>
  <c r="A18" i="6"/>
  <c r="A19" i="6"/>
  <c r="A20" i="6"/>
  <c r="A21" i="6"/>
  <c r="A23" i="6"/>
  <c r="A24" i="6"/>
  <c r="A11" i="14"/>
  <c r="A11" i="9"/>
  <c r="A11" i="6"/>
</calcChain>
</file>

<file path=xl/sharedStrings.xml><?xml version="1.0" encoding="utf-8"?>
<sst xmlns="http://schemas.openxmlformats.org/spreadsheetml/2006/main" count="595" uniqueCount="253">
  <si>
    <t>Statistische Berichte</t>
  </si>
  <si>
    <t>Herausgabe:</t>
  </si>
  <si>
    <t>Verbraucherpreisindizes</t>
  </si>
  <si>
    <t>Inhaltsverzeichnis</t>
  </si>
  <si>
    <t>Methodische Erläuterungen</t>
  </si>
  <si>
    <t>Sonderzusammenfassungen</t>
  </si>
  <si>
    <t>Kraftfahrer-Preisindex</t>
  </si>
  <si>
    <t xml:space="preserve">Gesamtindex </t>
  </si>
  <si>
    <t xml:space="preserve"> </t>
  </si>
  <si>
    <t xml:space="preserve">Nahrungsmittel und alkoholfreie Getränke </t>
  </si>
  <si>
    <t xml:space="preserve">Bekleidung und Schuhe </t>
  </si>
  <si>
    <t xml:space="preserve">Verkehr </t>
  </si>
  <si>
    <t xml:space="preserve">Freizeit, Unterhaltung und Kultur </t>
  </si>
  <si>
    <t xml:space="preserve">Bildungswesen </t>
  </si>
  <si>
    <t xml:space="preserve">Januar </t>
  </si>
  <si>
    <t xml:space="preserve">Februar </t>
  </si>
  <si>
    <t xml:space="preserve">März </t>
  </si>
  <si>
    <t xml:space="preserve">April </t>
  </si>
  <si>
    <t xml:space="preserve">Mai </t>
  </si>
  <si>
    <t xml:space="preserve">Juni </t>
  </si>
  <si>
    <t xml:space="preserve">Juli </t>
  </si>
  <si>
    <t xml:space="preserve">August </t>
  </si>
  <si>
    <t xml:space="preserve">September </t>
  </si>
  <si>
    <t xml:space="preserve">Oktober </t>
  </si>
  <si>
    <t xml:space="preserve">November </t>
  </si>
  <si>
    <t xml:space="preserve">Dezember </t>
  </si>
  <si>
    <t>Verkehr</t>
  </si>
  <si>
    <t>Strom</t>
  </si>
  <si>
    <t>Gas</t>
  </si>
  <si>
    <t>Heizöl</t>
  </si>
  <si>
    <t>insgesamt</t>
  </si>
  <si>
    <t>darunter</t>
  </si>
  <si>
    <t>Müllabfuhr</t>
  </si>
  <si>
    <t>Abwasser</t>
  </si>
  <si>
    <t>Nahrungsmittel</t>
  </si>
  <si>
    <t>Obst</t>
  </si>
  <si>
    <t>Gemüse</t>
  </si>
  <si>
    <t>-</t>
  </si>
  <si>
    <t>Möbel, Leuchten, Geräte u. a. Haushaltszubehör</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</si>
  <si>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</si>
  <si>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</si>
  <si>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</si>
  <si>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</si>
  <si>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</si>
  <si>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</si>
  <si>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</si>
  <si>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</si>
  <si>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</si>
  <si>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</si>
  <si>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</si>
  <si>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</si>
  <si>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Preise und Preisindizes</t>
  </si>
  <si>
    <t>M I - m</t>
  </si>
  <si>
    <t>Jahr
Monat</t>
  </si>
  <si>
    <t>Gesamt-
index</t>
  </si>
  <si>
    <t>Nahrungs-
mittel und
alkoholfreie
Getränke</t>
  </si>
  <si>
    <t>Wohnung,
Wasser,
Strom, Gas
und andere
Brennstoffe</t>
  </si>
  <si>
    <t>Möbel,
Leuchten,
Geräte u. a.
Haushalts-
zubehör</t>
  </si>
  <si>
    <t>Freizeit,
Unterhaltung
und Kultur</t>
  </si>
  <si>
    <t>Bildungs-
wesen</t>
  </si>
  <si>
    <t>Bekleidung
und
Schuhe</t>
  </si>
  <si>
    <t>Wasser-
versorgung</t>
  </si>
  <si>
    <t>Brot und
Getreide-
erzeugnisse</t>
  </si>
  <si>
    <t>Fleisch, 
Fleisch-
waren</t>
  </si>
  <si>
    <t>Molkerei-
produkte
und Eier</t>
  </si>
  <si>
    <t>Indexgruppe</t>
  </si>
  <si>
    <t>in Mecklenburg-Vorpommern</t>
  </si>
  <si>
    <t>Seite</t>
  </si>
  <si>
    <t>[rot]</t>
  </si>
  <si>
    <t>Tabelle 1</t>
  </si>
  <si>
    <t>Verbraucherpreisindex - Gesamtübersicht</t>
  </si>
  <si>
    <t>Tabelle 2</t>
  </si>
  <si>
    <t>Tabelle 3</t>
  </si>
  <si>
    <t>Tabelle 6</t>
  </si>
  <si>
    <t>Verbraucherpreisindex nach Hauptgruppen (mittelfristige Übersicht)</t>
  </si>
  <si>
    <t>Verbraucherpreisindex nach Hauptgruppen (mittelfristige Übersicht)
   Veränderung gegenüber dem Vorjahr bzw. gleichen Vorjahresmonat</t>
  </si>
  <si>
    <t>Preisindizes im Zusammenhang mit Wohnen</t>
  </si>
  <si>
    <t>Preisindizes der Hauptgruppe Nahrungsmittel und alkoholfreie Getränke</t>
  </si>
  <si>
    <t>Sonderberechnungen</t>
  </si>
  <si>
    <t>Wägungs-
anteil
in Prozent</t>
  </si>
  <si>
    <t>Lfd.
Nr.</t>
  </si>
  <si>
    <t>Hauptgruppen</t>
  </si>
  <si>
    <t>Preisindizes im Zusammenhang mit Wohnen (mittelfristige Übersicht)</t>
  </si>
  <si>
    <t>Tabelle 4.2</t>
  </si>
  <si>
    <t>Tabelle 4.1</t>
  </si>
  <si>
    <t>Tabelle 5.1</t>
  </si>
  <si>
    <t xml:space="preserve">Wohnung, Wasser, Strom, Gas und andere 
   Brennstoffe </t>
  </si>
  <si>
    <t xml:space="preserve">Andere Waren und Dienstleistungen (Körper-
   pflege, persönliche Gebrauchsgegenstände,
   Versicherungsleistungen, Gebühren u. Ä.)  </t>
  </si>
  <si>
    <t xml:space="preserve">   darunter</t>
  </si>
  <si>
    <t>Tabelle 5.2</t>
  </si>
  <si>
    <t>Preisindizes der Hauptgruppe Nahrungsmittel und alkoholfreie Getränke
(mittelfristige Übersicht)</t>
  </si>
  <si>
    <t>Preisindizes der Hauptgruppe Nahrungsmittel und alkoholfreie Getränke
   (mittelfristige Übersicht)</t>
  </si>
  <si>
    <t>Alkoholfreie
Getränke</t>
  </si>
  <si>
    <t>Nettokaltmiete und Wohnungsnebenkosten</t>
  </si>
  <si>
    <t xml:space="preserve">   Nettokaltmiete</t>
  </si>
  <si>
    <t>Netto-
kaltmiete</t>
  </si>
  <si>
    <t xml:space="preserve">   Schweinekotelett oder Schweineschnitzel</t>
  </si>
  <si>
    <t>Gliederung nach Hauptgruppen</t>
  </si>
  <si>
    <t>%</t>
  </si>
  <si>
    <t>Gliederung nach Waren und Dienstleistungen</t>
  </si>
  <si>
    <t xml:space="preserve">     Auszugsweise Vervielfältigung und Verbreitung mit Quellenangabe gestattet.</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</si>
  <si>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</si>
  <si>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</si>
  <si>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</si>
  <si>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</si>
  <si>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</si>
  <si>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</si>
  <si>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2015 = 100</t>
  </si>
  <si>
    <t>Gesundheit</t>
  </si>
  <si>
    <t>Post und
Telekommu-
nikation</t>
  </si>
  <si>
    <t>Gaststätten-
und Beherbergungs-
dienstleistungen</t>
  </si>
  <si>
    <t>Alkoholische
 Getränke und 
Tabakwaren</t>
  </si>
  <si>
    <t>Andere Waren und Dienst-
leistungen (Körperpflege,
persönliche Gebrauchs-
gegenstände, Versicherungs-
leistungen, Gebühren u. Ä.)</t>
  </si>
  <si>
    <t xml:space="preserve">Alkoholische Getränke und Tabakwaren </t>
  </si>
  <si>
    <t>Post und Telekommunikation</t>
  </si>
  <si>
    <t xml:space="preserve">Gaststätten- und Beherbergungsdienstleistungen </t>
  </si>
  <si>
    <t xml:space="preserve">   Kabeljau oder Lachs, frisch oder gekühlt</t>
  </si>
  <si>
    <t>Energie (Haushaltsenergie und Kraftstoffe)</t>
  </si>
  <si>
    <t>Dienstleistungen ohne Nettokaltmiete</t>
  </si>
  <si>
    <t>Krafträder ohne E-Bike oder Pedelec</t>
  </si>
  <si>
    <t xml:space="preserve">   Salami, Zervelatwurst o. a. Dauerwurst</t>
  </si>
  <si>
    <t xml:space="preserve">      Wasserversorgung</t>
  </si>
  <si>
    <t xml:space="preserve">      Müllabfuhr</t>
  </si>
  <si>
    <t xml:space="preserve">      Abwasserentsorgung</t>
  </si>
  <si>
    <t xml:space="preserve">   Strom, Gas und andere Brennstoffe</t>
  </si>
  <si>
    <t xml:space="preserve">      Strom</t>
  </si>
  <si>
    <t xml:space="preserve">      Gas</t>
  </si>
  <si>
    <t xml:space="preserve">      Heizöl</t>
  </si>
  <si>
    <t xml:space="preserve">      feste Brennstoffe</t>
  </si>
  <si>
    <t xml:space="preserve">      Fernwärme u. Ä.</t>
  </si>
  <si>
    <t xml:space="preserve">   Instandhaltung und Reparatur 
      von Wohnung/Wohnhaus</t>
  </si>
  <si>
    <t>Wasserversorgung u. a. Dienstl. für die Wohnung</t>
  </si>
  <si>
    <t>Brot  und Getreideerzeugnisse</t>
  </si>
  <si>
    <t>Nahrungsmittel und alkoholfreie Getränke</t>
  </si>
  <si>
    <t xml:space="preserve">   Roggenbrot oder Mischbrot</t>
  </si>
  <si>
    <t xml:space="preserve">   frisches Brötchen</t>
  </si>
  <si>
    <t xml:space="preserve">   Weizenmehl</t>
  </si>
  <si>
    <t>Fleisch, Fleischwaren</t>
  </si>
  <si>
    <t xml:space="preserve">   Rindfleisch zum Schmoren oder Braten</t>
  </si>
  <si>
    <t xml:space="preserve">   Wurstaufschnitt</t>
  </si>
  <si>
    <t>Fisch, Fischwaren und Meeresfrüchte</t>
  </si>
  <si>
    <t xml:space="preserve">   Fischkonserve</t>
  </si>
  <si>
    <t>Molkereiprodukte und Eier</t>
  </si>
  <si>
    <t xml:space="preserve">   Vollmilch</t>
  </si>
  <si>
    <t xml:space="preserve">   Schnittkäse</t>
  </si>
  <si>
    <t xml:space="preserve">   Eier</t>
  </si>
  <si>
    <t>Speisefette und Speiseöle</t>
  </si>
  <si>
    <t xml:space="preserve">   Butter</t>
  </si>
  <si>
    <t xml:space="preserve">   Äpfel</t>
  </si>
  <si>
    <t xml:space="preserve">   Bananen</t>
  </si>
  <si>
    <t xml:space="preserve">   Kartoffeln</t>
  </si>
  <si>
    <t xml:space="preserve">   Tomaten</t>
  </si>
  <si>
    <t xml:space="preserve">   Kopf- oder Eisbergsalat</t>
  </si>
  <si>
    <t>Zucker, Marmelade, Honig 
   und andere Süßwaren</t>
  </si>
  <si>
    <t xml:space="preserve">   Zucker</t>
  </si>
  <si>
    <t xml:space="preserve">   Schokoladentafel</t>
  </si>
  <si>
    <t xml:space="preserve">   Marmelade, Konfitüre oder Gelee</t>
  </si>
  <si>
    <t>Nahrungsmittel a. n. g.</t>
  </si>
  <si>
    <t>Kaffee, Tee und Kakao</t>
  </si>
  <si>
    <t xml:space="preserve">   Bohnenkaffee</t>
  </si>
  <si>
    <t>Mineralwasser, Limonaden und Säfte</t>
  </si>
  <si>
    <t>Gesamtindex ohne Heizöl und Kraftstoffe</t>
  </si>
  <si>
    <t>Heizöl und Kraftstoffe</t>
  </si>
  <si>
    <t>Gesamtindex ohne Haushaltsenergie</t>
  </si>
  <si>
    <t>Gesamtindex ohne Energie
   (Haushaltsenergie und Kraftstoffe)</t>
  </si>
  <si>
    <t>Gesamtindex ohne Nettomiete und
   Nebenkosten</t>
  </si>
  <si>
    <t>Waren</t>
  </si>
  <si>
    <t>Verbrauchsgüter</t>
  </si>
  <si>
    <t>Gebrauchsgüter mit mittlerer Lebensdauer</t>
  </si>
  <si>
    <t>Langlebige Gebrauchsgüter</t>
  </si>
  <si>
    <t>Dienstleistungen</t>
  </si>
  <si>
    <t>Kraftwagen</t>
  </si>
  <si>
    <t>Kraftstoffe</t>
  </si>
  <si>
    <t>Ersatzteile, Zubehör und Pflegemittel</t>
  </si>
  <si>
    <t>Fahrschule und Führerscheingebühr</t>
  </si>
  <si>
    <t>Neuwagen, einschließlich Wohnmobile</t>
  </si>
  <si>
    <t>Fahrräder, einschließlich E-Bike oder Pedelec</t>
  </si>
  <si>
    <t>Reparatur, Inspektion, Parkgebühr u. Ä.</t>
  </si>
  <si>
    <t>Gesamtindex ohne Nahrungsmittel und Energie</t>
  </si>
  <si>
    <t>a. n. g.</t>
  </si>
  <si>
    <t>Anderweitig nicht genannt</t>
  </si>
  <si>
    <t xml:space="preserve">      andere Dienstleistungen für 
         die Wohnung a. n. g.</t>
  </si>
  <si>
    <t xml:space="preserve">   Wasserversorgung u. a. Dienstleistungen 
      für die Wohnung</t>
  </si>
  <si>
    <t>Pauschalreisen</t>
  </si>
  <si>
    <t>Kraftfahrzeugsteuer</t>
  </si>
  <si>
    <t>Beitrag zur Kraftfahrzeugversicherung</t>
  </si>
  <si>
    <t>Wärmepreisindex 
   (Fernwärme, einschließlich Umlage)</t>
  </si>
  <si>
    <t xml:space="preserve">   Grafik</t>
  </si>
  <si>
    <t>Wägungsschema</t>
  </si>
  <si>
    <t>Entwicklung ausgewählter Preisindizes im Zusammenhang mit Wohnen</t>
  </si>
  <si>
    <t>Entwicklung der Jahresteuerungsrate</t>
  </si>
  <si>
    <t>(102,9)</t>
  </si>
  <si>
    <t>(104,5)</t>
  </si>
  <si>
    <t>(104,7)</t>
  </si>
  <si>
    <t>(118,0)</t>
  </si>
  <si>
    <t>(-1,8)</t>
  </si>
  <si>
    <t>(1,7)</t>
  </si>
  <si>
    <t>(-0,1)</t>
  </si>
  <si>
    <t>(4,1)</t>
  </si>
  <si>
    <t>Zu den Auswirkungen der Corona-Krise auf die Preiserhebung für den Verbraucherpreisindex</t>
  </si>
  <si>
    <t xml:space="preserve">  </t>
  </si>
  <si>
    <t>Zuständiger Dezernent: Thomas Hilgemann, Telefon: 0385 588-56041</t>
  </si>
  <si>
    <t>(101,2)</t>
  </si>
  <si>
    <t>(1,4)</t>
  </si>
  <si>
    <t>(103,9)</t>
  </si>
  <si>
    <t>(0,8)</t>
  </si>
  <si>
    <t>(100,0)</t>
  </si>
  <si>
    <t>(1,6)</t>
  </si>
  <si>
    <t>(119,1)</t>
  </si>
  <si>
    <t>(2,4)</t>
  </si>
  <si>
    <t>https://www.destatis.de/DE/Themen/Wirtschaft/Preise/Verbraucherpreisindex/Methoden/Downloads/corona-vpi-hvpi.html</t>
  </si>
  <si>
    <t>(101,7)</t>
  </si>
  <si>
    <t>(1,3)</t>
  </si>
  <si>
    <t>(104,1)</t>
  </si>
  <si>
    <t>(102,6)</t>
  </si>
  <si>
    <t>(118,4)</t>
  </si>
  <si>
    <t>(1,0)</t>
  </si>
  <si>
    <t>(103,2)</t>
  </si>
  <si>
    <t>(2,0)</t>
  </si>
  <si>
    <t>(118,5)</t>
  </si>
  <si>
    <t>(1,2)</t>
  </si>
  <si>
    <t>(106,3)</t>
  </si>
  <si>
    <t>(1,5)</t>
  </si>
  <si>
    <t>(119,3)</t>
  </si>
  <si>
    <t>(1,1)</t>
  </si>
  <si>
    <t>(108,5)</t>
  </si>
  <si>
    <t>(3,8)</t>
  </si>
  <si>
    <t>(120,2)</t>
  </si>
  <si>
    <t>Verbraucherpreisindex nach Hauptgruppen (mittelfristige Übersicht)
– Veränderung gegenüber dem Vorjahr bzw. gleichen Vorjahresmonat –</t>
  </si>
  <si>
    <t>Verbraucherpreisindex – Gesamtübersicht</t>
  </si>
  <si>
    <t>Veränderung zum Vorjahr</t>
  </si>
  <si>
    <t>Formel</t>
  </si>
  <si>
    <t>Hilfsblatt für die Aktualisierung der Grafiken</t>
  </si>
  <si>
    <t>Tabellenblatt 2</t>
  </si>
  <si>
    <t>Es wurde eine Spalte ausgeblendet: (Berechnungen für die Grafik).</t>
  </si>
  <si>
    <r>
      <t xml:space="preserve">Für die Aktualisierung der Grafik ist das Einblenden der Spalte </t>
    </r>
    <r>
      <rPr>
        <b/>
        <sz val="8.5"/>
        <color theme="1"/>
        <rFont val="Calibri"/>
        <family val="2"/>
        <scheme val="minor"/>
      </rPr>
      <t>NICHT</t>
    </r>
    <r>
      <rPr>
        <sz val="8.5"/>
        <color theme="1"/>
        <rFont val="Calibri"/>
        <family val="2"/>
        <scheme val="minor"/>
      </rPr>
      <t xml:space="preserve"> notwendig.</t>
    </r>
  </si>
  <si>
    <t>Tabellenblatt 4.1</t>
  </si>
  <si>
    <t>Jahresdurchschnitt
2021</t>
  </si>
  <si>
    <t>Bitte Ziffer des Monats eintragen:</t>
  </si>
  <si>
    <t>Tabellenblatt 1</t>
  </si>
  <si>
    <t>Das Wägungsschema ist mit der Tabelle verknüpft.</t>
  </si>
  <si>
    <t>oder Verknüpfungen.</t>
  </si>
  <si>
    <r>
      <t xml:space="preserve">Die </t>
    </r>
    <r>
      <rPr>
        <b/>
        <sz val="8.5"/>
        <color theme="1"/>
        <rFont val="Calibri"/>
        <family val="2"/>
        <scheme val="minor"/>
      </rPr>
      <t>roten</t>
    </r>
    <r>
      <rPr>
        <sz val="8.5"/>
        <color theme="1"/>
        <rFont val="Calibri"/>
        <family val="2"/>
        <scheme val="minor"/>
      </rPr>
      <t xml:space="preserve"> Daten auf dem Hilfsblatt sind zu aktualisieren, die anderen beinhalten Formeln</t>
    </r>
  </si>
  <si>
    <t>©  Statistisches Amt Mecklenburg-Vorpommern, Schwerin, 2022</t>
  </si>
  <si>
    <t>Jahresdurchschnitt
2022</t>
  </si>
  <si>
    <t>Februar
2022</t>
  </si>
  <si>
    <t>März 2022</t>
  </si>
  <si>
    <t>M123 2022 03</t>
  </si>
  <si>
    <t>Veränderungen in Prozent
März 2022
gegenüber</t>
  </si>
  <si>
    <t>März
2021</t>
  </si>
  <si>
    <t>März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</si>
  <si>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</si>
  <si>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4.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</si>
</sst>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0.000"/>
    <numFmt numFmtId="165" formatCode="0.0"/>
    <numFmt numFmtId="166" formatCode="\+\ 0.0;\-\ 0.0;\-\ 0.0"/>
    <numFmt numFmtId="167" formatCode="#,##0.0&quot;    &quot;;\-\ #,##0.0&quot;    &quot;;0.0&quot;    &quot;;@&quot;    &quot;"/>
    <numFmt numFmtId="168" formatCode="#,##0.000&quot;    &quot;;\-\ #,##0.000&quot;    &quot;;0.000&quot;    &quot;;@&quot;    &quot;"/>
    <numFmt numFmtId="169" formatCode="#,##0.0&quot;     &quot;;\-\ #,##0.0&quot;     &quot;;0.0&quot;     &quot;;@&quot;     &quot;"/>
    <numFmt numFmtId="170" formatCode="#,##0.000&quot;  &quot;;\-\ #,##0.000&quot;  &quot;;0.000&quot;  &quot;;@&quot;  &quot;"/>
    <numFmt numFmtId="171" formatCode="#,##0.0&quot;        &quot;;\-\ #,##0.0&quot;        &quot;;0.0&quot;        &quot;;@&quot;        &quot;"/>
    <numFmt numFmtId="172" formatCode="#,##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0&quot;          &quot;;\-\ #,##0.0&quot;          &quot;;0.0&quot;          &quot;;@&quot;          &quot;"/>
    <numFmt numFmtId="178" formatCode="#,##0&quot;  &quot;;\-\ #,##0&quot;  &quot;;0&quot;  &quot;;@&quot;  &quot;"/>
    <numFmt numFmtId="179" formatCode="#,##0.0&quot;&quot;;\-\ #,##0.0&quot;&quot;;0.0&quot;&quot;;@&quot;&quot;"/>
  </numFmts>
  <fonts count="45" x14ac:knownFonts="1">
    <font>
      <sz val="10"/>
      <color theme="1"/>
      <name val="Arial"/>
      <family val="2"/>
    </font>
    <font>
      <sz val="8"/>
      <name val="Arial"/>
      <family val="2"/>
    </font>
    <font>
      <sz val="10"/>
      <name val="Arial"/>
      <family val="2"/>
    </font>
    <font>
      <sz val="10"/>
      <name val="Arial"/>
      <family val="2"/>
    </font>
    <font>
      <sz val="10"/>
      <name val="Arial"/>
      <family val="2"/>
    </font>
    <font>
      <sz val="10"/>
      <color theme="1"/>
      <name val="Arial"/>
      <family val="2"/>
    </font>
    <font>
      <sz val="8"/>
      <color theme="1"/>
      <name val="Arial"/>
      <family val="2"/>
    </font>
    <font>
      <sz val="6"/>
      <color theme="1"/>
      <name val="Arial"/>
      <family val="2"/>
    </font>
    <font>
      <u/>
      <sz val="10"/>
      <color theme="10"/>
      <name val="Arial"/>
      <family val="2"/>
    </font>
    <font>
      <b/>
      <sz val="35"/>
      <color theme="1"/>
      <name val="Calibri"/>
      <family val="2"/>
      <scheme val="minor"/>
    </font>
    <font>
      <sz val="10"/>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b/>
      <sz val="21"/>
      <color theme="1"/>
      <name val="Calibri"/>
      <family val="2"/>
      <scheme val="minor"/>
    </font>
    <font>
      <sz val="21"/>
      <name val="Calibri"/>
      <family val="2"/>
      <scheme val="minor"/>
    </font>
    <font>
      <sz val="21"/>
      <color rgb="FFFF0000"/>
      <name val="Calibri"/>
      <family val="2"/>
      <scheme val="minor"/>
    </font>
    <font>
      <sz val="21"/>
      <color theme="1"/>
      <name val="Calibri"/>
      <family val="2"/>
      <scheme val="minor"/>
    </font>
    <font>
      <b/>
      <sz val="10"/>
      <color theme="1"/>
      <name val="Calibri"/>
      <family val="2"/>
      <scheme val="minor"/>
    </font>
    <font>
      <sz val="9"/>
      <name val="Calibri"/>
      <family val="2"/>
      <scheme val="minor"/>
    </font>
    <font>
      <b/>
      <sz val="9"/>
      <name val="Calibri"/>
      <family val="2"/>
      <scheme val="minor"/>
    </font>
    <font>
      <i/>
      <sz val="9"/>
      <name val="Calibri"/>
      <family val="2"/>
      <scheme val="minor"/>
    </font>
    <font>
      <i/>
      <sz val="9"/>
      <color theme="1"/>
      <name val="Calibri"/>
      <family val="2"/>
      <scheme val="minor"/>
    </font>
    <font>
      <sz val="9"/>
      <color indexed="8"/>
      <name val="Calibri"/>
      <family val="2"/>
      <scheme val="minor"/>
    </font>
    <font>
      <b/>
      <sz val="11"/>
      <name val="Calibri"/>
      <family val="2"/>
      <scheme val="minor"/>
    </font>
    <font>
      <b/>
      <sz val="11"/>
      <color theme="1"/>
      <name val="Calibri"/>
      <family val="2"/>
      <scheme val="minor"/>
    </font>
    <font>
      <u/>
      <sz val="9"/>
      <color rgb="FF0000FF"/>
      <name val="Calibri"/>
      <family val="2"/>
      <scheme val="minor"/>
    </font>
    <font>
      <b/>
      <sz val="8"/>
      <color theme="1"/>
      <name val="Calibri"/>
      <family val="2"/>
      <scheme val="minor"/>
    </font>
    <font>
      <sz val="8"/>
      <color indexed="8"/>
      <name val="Calibri"/>
      <family val="2"/>
      <scheme val="minor"/>
    </font>
    <font>
      <sz val="6"/>
      <color theme="1"/>
      <name val="Calibri"/>
      <family val="2"/>
      <scheme val="minor"/>
    </font>
    <font>
      <sz val="6"/>
      <color indexed="8"/>
      <name val="Calibri"/>
      <family val="2"/>
      <scheme val="minor"/>
    </font>
    <font>
      <sz val="6"/>
      <name val="Calibri"/>
      <family val="2"/>
      <scheme val="minor"/>
    </font>
    <font>
      <b/>
      <sz val="8.5"/>
      <color theme="1"/>
      <name val="Calibri"/>
      <family val="2"/>
      <scheme val="minor"/>
    </font>
    <font>
      <sz val="8.5"/>
      <color theme="1"/>
      <name val="Calibri"/>
      <family val="2"/>
      <scheme val="minor"/>
    </font>
    <font>
      <b/>
      <sz val="8.5"/>
      <color indexed="8"/>
      <name val="Calibri"/>
      <family val="2"/>
      <scheme val="minor"/>
    </font>
    <font>
      <sz val="8.5"/>
      <color indexed="8"/>
      <name val="Calibri"/>
      <family val="2"/>
      <scheme val="minor"/>
    </font>
    <font>
      <sz val="8.5"/>
      <name val="Calibri"/>
      <family val="2"/>
      <scheme val="minor"/>
    </font>
    <font>
      <sz val="8.5"/>
      <color rgb="FF0CA0D9"/>
      <name val="Calibri"/>
      <family val="2"/>
      <scheme val="minor"/>
    </font>
    <font>
      <sz val="6"/>
      <color rgb="FF0CA0D9"/>
      <name val="Calibri"/>
      <family val="2"/>
      <scheme val="minor"/>
    </font>
    <font>
      <sz val="8"/>
      <color rgb="FF0CA0D9"/>
      <name val="Arial"/>
      <family val="2"/>
    </font>
    <font>
      <sz val="8.5"/>
      <color rgb="FFFF0000"/>
      <name val="Calibri"/>
      <family val="2"/>
      <scheme val="minor"/>
    </font>
    <font>
      <b/>
      <sz val="8.5"/>
      <color rgb="FFFF0000"/>
      <name val="Calibri"/>
      <family val="2"/>
      <scheme val="minor"/>
    </font>
    <font>
      <b/>
      <sz val="3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bottom style="thick">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s>
  <cellStyleXfs count="10">
    <xf numFmtId="0" fontId="0" fillId="0" borderId="0"/>
    <xf numFmtId="0" fontId="2" fillId="0" borderId="0"/>
    <xf numFmtId="0" fontId="3" fillId="0" borderId="0"/>
    <xf numFmtId="0" fontId="3" fillId="0" borderId="0"/>
    <xf numFmtId="0" fontId="2" fillId="0" borderId="0"/>
    <xf numFmtId="0" fontId="5" fillId="0" borderId="0"/>
    <xf numFmtId="0" fontId="4" fillId="0" borderId="0"/>
    <xf numFmtId="0" fontId="2" fillId="0" borderId="0"/>
    <xf numFmtId="0" fontId="2" fillId="0" borderId="0"/>
    <xf numFmtId="0" fontId="8" fillId="0" borderId="0" applyNumberFormat="0" applyFill="0" applyBorder="0" applyAlignment="0" applyProtection="0"/>
  </cellStyleXfs>
  <cellXfs count="200">
    <xf numFmtId="0" fontId="0" fillId="0" borderId="0" xfId="0"/>
    <xf numFmtId="0" fontId="6" fillId="0" borderId="0" xfId="0" applyFont="1"/>
    <xf numFmtId="0" fontId="6" fillId="0" borderId="0" xfId="0" applyFont="1" applyAlignment="1">
      <alignment horizontal="center" vertical="center" wrapText="1"/>
    </xf>
    <xf numFmtId="0" fontId="7" fillId="0" borderId="0" xfId="0" applyFont="1" applyAlignment="1">
      <alignment horizontal="center" vertical="center" wrapText="1"/>
    </xf>
    <xf numFmtId="0" fontId="10" fillId="0" borderId="0" xfId="5" applyFont="1"/>
    <xf numFmtId="49" fontId="10" fillId="0" borderId="0" xfId="5" applyNumberFormat="1" applyFont="1" applyAlignment="1">
      <alignment horizontal="right"/>
    </xf>
    <xf numFmtId="0" fontId="10" fillId="0" borderId="0" xfId="5" applyFont="1" applyAlignment="1"/>
    <xf numFmtId="49" fontId="10" fillId="0" borderId="0" xfId="5" applyNumberFormat="1" applyFont="1" applyAlignment="1">
      <alignment horizontal="left" vertical="center"/>
    </xf>
    <xf numFmtId="0" fontId="10" fillId="0" borderId="0" xfId="5" applyNumberFormat="1" applyFont="1" applyAlignment="1">
      <alignment horizontal="left" vertical="center"/>
    </xf>
    <xf numFmtId="49" fontId="10" fillId="0" borderId="0" xfId="5" applyNumberFormat="1" applyFont="1" applyAlignment="1">
      <alignment vertical="center"/>
    </xf>
    <xf numFmtId="0" fontId="10" fillId="0" borderId="0" xfId="5" applyFont="1" applyAlignment="1">
      <alignment horizontal="left" vertical="center" indent="33"/>
    </xf>
    <xf numFmtId="0" fontId="20" fillId="0" borderId="0" xfId="5" applyFont="1" applyAlignment="1">
      <alignment vertical="center"/>
    </xf>
    <xf numFmtId="0" fontId="21" fillId="0" borderId="0" xfId="1" applyFont="1"/>
    <xf numFmtId="0" fontId="21" fillId="0" borderId="0" xfId="1" applyFont="1" applyAlignment="1">
      <alignment horizontal="right" vertical="center"/>
    </xf>
    <xf numFmtId="0" fontId="21" fillId="0" borderId="0" xfId="1" applyFont="1" applyAlignment="1">
      <alignment horizontal="right"/>
    </xf>
    <xf numFmtId="0" fontId="12" fillId="0" borderId="0" xfId="1" applyNumberFormat="1" applyFont="1" applyAlignment="1">
      <alignment horizontal="left" vertical="center"/>
    </xf>
    <xf numFmtId="0" fontId="21" fillId="0" borderId="0" xfId="1" applyNumberFormat="1" applyFont="1" applyAlignment="1">
      <alignment horizontal="left" vertical="top"/>
    </xf>
    <xf numFmtId="0" fontId="12" fillId="0" borderId="0" xfId="0" applyFont="1" applyAlignment="1">
      <alignment horizontal="left" vertical="top"/>
    </xf>
    <xf numFmtId="0" fontId="22" fillId="0" borderId="0" xfId="1" applyFont="1" applyAlignment="1">
      <alignment horizontal="left"/>
    </xf>
    <xf numFmtId="0" fontId="23" fillId="0" borderId="0" xfId="1" applyNumberFormat="1" applyFont="1" applyAlignment="1">
      <alignment horizontal="left" vertical="top"/>
    </xf>
    <xf numFmtId="0" fontId="24" fillId="0" borderId="0" xfId="0" applyFont="1" applyAlignment="1">
      <alignment horizontal="left" vertical="top"/>
    </xf>
    <xf numFmtId="0" fontId="21" fillId="0" borderId="0" xfId="1" applyFont="1" applyAlignment="1"/>
    <xf numFmtId="0" fontId="12"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left" vertical="top"/>
    </xf>
    <xf numFmtId="0" fontId="21" fillId="0" borderId="0" xfId="1" applyNumberFormat="1" applyFont="1" applyAlignment="1">
      <alignment horizontal="left" vertical="top" wrapText="1"/>
    </xf>
    <xf numFmtId="0" fontId="23" fillId="0" borderId="0" xfId="1" applyFont="1" applyAlignment="1">
      <alignment horizontal="left" vertical="top"/>
    </xf>
    <xf numFmtId="0" fontId="23" fillId="0" borderId="0" xfId="1" applyFont="1" applyAlignment="1">
      <alignment vertical="top" wrapText="1"/>
    </xf>
    <xf numFmtId="0" fontId="21" fillId="0" borderId="0" xfId="1" applyFont="1" applyAlignment="1">
      <alignment horizontal="left" vertical="center"/>
    </xf>
    <xf numFmtId="0" fontId="21" fillId="0" borderId="0" xfId="1" applyFont="1" applyAlignment="1">
      <alignment vertical="center" wrapText="1"/>
    </xf>
    <xf numFmtId="0" fontId="27" fillId="0" borderId="0" xfId="5" applyFont="1" applyAlignment="1">
      <alignment horizontal="justify" vertical="center" wrapText="1"/>
    </xf>
    <xf numFmtId="0" fontId="27" fillId="0" borderId="0" xfId="5" applyFont="1" applyAlignment="1">
      <alignment horizontal="justify" vertical="center"/>
    </xf>
    <xf numFmtId="0" fontId="12" fillId="0" borderId="0" xfId="5" applyFont="1" applyAlignment="1">
      <alignment horizontal="justify" vertical="center"/>
    </xf>
    <xf numFmtId="0" fontId="25" fillId="0" borderId="0" xfId="5" applyFont="1" applyAlignment="1">
      <alignment horizontal="justify" vertical="center" wrapText="1"/>
    </xf>
    <xf numFmtId="0" fontId="12" fillId="0" borderId="0" xfId="5" applyFont="1" applyAlignment="1">
      <alignment horizontal="justify" vertical="center" wrapText="1"/>
    </xf>
    <xf numFmtId="0" fontId="13" fillId="0" borderId="0" xfId="5" applyFont="1" applyAlignment="1">
      <alignment horizontal="justify" vertical="center"/>
    </xf>
    <xf numFmtId="0" fontId="20" fillId="0" borderId="0" xfId="5" applyFont="1" applyAlignment="1">
      <alignment horizontal="justify" vertical="center"/>
    </xf>
    <xf numFmtId="0" fontId="28" fillId="0" borderId="0" xfId="9" applyFont="1"/>
    <xf numFmtId="0" fontId="29" fillId="0" borderId="0" xfId="0" applyFont="1" applyAlignment="1">
      <alignment vertical="center"/>
    </xf>
    <xf numFmtId="0" fontId="14" fillId="0" borderId="0" xfId="0" applyFont="1"/>
    <xf numFmtId="0" fontId="14" fillId="0" borderId="0" xfId="0" applyFont="1" applyBorder="1"/>
    <xf numFmtId="0" fontId="31" fillId="0" borderId="3" xfId="0"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0" xfId="0" applyFont="1" applyBorder="1"/>
    <xf numFmtId="0" fontId="31" fillId="0" borderId="0" xfId="0" applyFont="1"/>
    <xf numFmtId="178" fontId="33" fillId="0" borderId="1" xfId="0" applyNumberFormat="1" applyFont="1" applyBorder="1" applyAlignment="1"/>
    <xf numFmtId="0" fontId="30" fillId="0" borderId="0" xfId="0" applyFont="1" applyBorder="1" applyAlignment="1">
      <alignment vertical="center" wrapText="1"/>
    </xf>
    <xf numFmtId="164" fontId="30" fillId="0" borderId="0" xfId="0" applyNumberFormat="1" applyFont="1" applyBorder="1" applyAlignment="1">
      <alignment horizontal="right" wrapText="1" indent="1"/>
    </xf>
    <xf numFmtId="165" fontId="30" fillId="0" borderId="0" xfId="0" applyNumberFormat="1" applyFont="1" applyBorder="1" applyAlignment="1">
      <alignment horizontal="right" wrapText="1" indent="1"/>
    </xf>
    <xf numFmtId="166" fontId="30" fillId="0" borderId="0" xfId="0" applyNumberFormat="1" applyFont="1" applyBorder="1" applyAlignment="1">
      <alignment horizontal="right" wrapText="1" indent="1"/>
    </xf>
    <xf numFmtId="0" fontId="35" fillId="0" borderId="8" xfId="0" applyFont="1" applyBorder="1" applyAlignment="1">
      <alignment wrapText="1"/>
    </xf>
    <xf numFmtId="170" fontId="35" fillId="0" borderId="2" xfId="0" applyNumberFormat="1" applyFont="1" applyBorder="1" applyAlignment="1">
      <alignment horizontal="right"/>
    </xf>
    <xf numFmtId="174" fontId="35" fillId="0" borderId="0" xfId="0" applyNumberFormat="1" applyFont="1" applyBorder="1" applyAlignment="1">
      <alignment horizontal="right"/>
    </xf>
    <xf numFmtId="0" fontId="35" fillId="0" borderId="2" xfId="0" applyFont="1" applyBorder="1" applyAlignment="1">
      <alignment wrapText="1"/>
    </xf>
    <xf numFmtId="0" fontId="34" fillId="0" borderId="2" xfId="0" applyFont="1" applyBorder="1" applyAlignment="1">
      <alignment wrapText="1"/>
    </xf>
    <xf numFmtId="170" fontId="34" fillId="0" borderId="2" xfId="0" applyNumberFormat="1" applyFont="1" applyBorder="1" applyAlignment="1">
      <alignment horizontal="right"/>
    </xf>
    <xf numFmtId="174" fontId="35" fillId="0" borderId="0" xfId="0" quotePrefix="1" applyNumberFormat="1" applyFont="1" applyBorder="1" applyAlignment="1">
      <alignment horizontal="right"/>
    </xf>
    <xf numFmtId="0" fontId="35" fillId="0" borderId="2" xfId="0" applyFont="1" applyBorder="1" applyAlignment="1">
      <alignment horizontal="left" wrapText="1"/>
    </xf>
    <xf numFmtId="0" fontId="31" fillId="0" borderId="7" xfId="0" applyFont="1" applyBorder="1" applyAlignment="1"/>
    <xf numFmtId="178" fontId="31" fillId="0" borderId="1" xfId="0" applyNumberFormat="1" applyFont="1" applyBorder="1" applyAlignment="1"/>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3" xfId="0" applyFont="1" applyBorder="1" applyAlignment="1">
      <alignment horizontal="center" vertical="center" wrapText="1"/>
    </xf>
    <xf numFmtId="0" fontId="32" fillId="0" borderId="3" xfId="0" quotePrefix="1" applyFont="1" applyBorder="1" applyAlignment="1">
      <alignment horizontal="center" vertical="center" wrapText="1"/>
    </xf>
    <xf numFmtId="0" fontId="32" fillId="0" borderId="4" xfId="0" quotePrefix="1" applyFont="1" applyBorder="1" applyAlignment="1">
      <alignment horizontal="center" vertical="center" wrapText="1"/>
    </xf>
    <xf numFmtId="0" fontId="32" fillId="0" borderId="5" xfId="0" quotePrefix="1" applyFont="1" applyBorder="1" applyAlignment="1">
      <alignment horizontal="center" vertical="center" wrapText="1"/>
    </xf>
    <xf numFmtId="0" fontId="35" fillId="0" borderId="0" xfId="0" applyFont="1"/>
    <xf numFmtId="169" fontId="37" fillId="0" borderId="0" xfId="0" applyNumberFormat="1" applyFont="1" applyAlignment="1">
      <alignment horizontal="right"/>
    </xf>
    <xf numFmtId="171" fontId="37" fillId="0" borderId="0" xfId="0" applyNumberFormat="1" applyFont="1" applyAlignment="1">
      <alignment horizontal="right"/>
    </xf>
    <xf numFmtId="173" fontId="37" fillId="0" borderId="0" xfId="0" applyNumberFormat="1" applyFont="1" applyBorder="1" applyAlignment="1">
      <alignment horizontal="right"/>
    </xf>
    <xf numFmtId="0" fontId="37" fillId="0" borderId="6" xfId="0" applyFont="1" applyBorder="1" applyAlignment="1">
      <alignment horizontal="left" vertical="center" wrapText="1"/>
    </xf>
    <xf numFmtId="0" fontId="37" fillId="0" borderId="1" xfId="0" applyFont="1" applyBorder="1" applyAlignment="1">
      <alignment vertical="center" wrapText="1"/>
    </xf>
    <xf numFmtId="0" fontId="37" fillId="0" borderId="6" xfId="0" applyFont="1" applyFill="1" applyBorder="1" applyAlignment="1">
      <alignment horizontal="left" vertical="center" wrapText="1"/>
    </xf>
    <xf numFmtId="0" fontId="35" fillId="0" borderId="6" xfId="0" applyFont="1" applyBorder="1"/>
    <xf numFmtId="0" fontId="35" fillId="0" borderId="1" xfId="0" applyFont="1" applyBorder="1"/>
    <xf numFmtId="0" fontId="37" fillId="0" borderId="1" xfId="0" applyFont="1" applyBorder="1" applyAlignment="1">
      <alignment horizontal="left" vertical="center" wrapText="1"/>
    </xf>
    <xf numFmtId="0" fontId="37" fillId="0" borderId="1" xfId="0" applyFont="1" applyFill="1" applyBorder="1" applyAlignment="1">
      <alignment horizontal="left" vertical="center" wrapText="1"/>
    </xf>
    <xf numFmtId="0" fontId="14" fillId="0" borderId="0" xfId="0" applyFont="1" applyAlignment="1">
      <alignment horizontal="center" vertical="center" wrapText="1"/>
    </xf>
    <xf numFmtId="0" fontId="31" fillId="0" borderId="0" xfId="0" applyFont="1" applyAlignment="1">
      <alignment horizontal="center" vertical="center" wrapText="1"/>
    </xf>
    <xf numFmtId="169" fontId="37" fillId="0" borderId="0" xfId="0" applyNumberFormat="1" applyFont="1" applyBorder="1" applyAlignment="1">
      <alignment horizontal="right"/>
    </xf>
    <xf numFmtId="171" fontId="37" fillId="0" borderId="0" xfId="0" applyNumberFormat="1" applyFont="1" applyBorder="1" applyAlignment="1">
      <alignment horizontal="right"/>
    </xf>
    <xf numFmtId="172" fontId="37" fillId="0" borderId="0" xfId="0" applyNumberFormat="1" applyFont="1" applyBorder="1" applyAlignment="1">
      <alignment horizontal="right"/>
    </xf>
    <xf numFmtId="176" fontId="37" fillId="0" borderId="0" xfId="0" applyNumberFormat="1" applyFont="1" applyBorder="1" applyAlignment="1">
      <alignment horizontal="right"/>
    </xf>
    <xf numFmtId="178" fontId="33" fillId="0" borderId="1" xfId="0" applyNumberFormat="1" applyFont="1" applyFill="1" applyBorder="1" applyAlignment="1"/>
    <xf numFmtId="0" fontId="35" fillId="0" borderId="0" xfId="0" applyFont="1" applyBorder="1"/>
    <xf numFmtId="0" fontId="35" fillId="0" borderId="8" xfId="0" applyFont="1" applyBorder="1" applyAlignment="1">
      <alignment horizontal="left" wrapText="1"/>
    </xf>
    <xf numFmtId="168" fontId="37" fillId="0" borderId="2" xfId="0" applyNumberFormat="1" applyFont="1" applyFill="1" applyBorder="1" applyAlignment="1">
      <alignment horizontal="right"/>
    </xf>
    <xf numFmtId="174" fontId="35" fillId="0" borderId="0" xfId="0" applyNumberFormat="1" applyFont="1" applyFill="1" applyAlignment="1">
      <alignment horizontal="right"/>
    </xf>
    <xf numFmtId="174" fontId="37" fillId="0" borderId="0" xfId="0" applyNumberFormat="1" applyFont="1" applyFill="1" applyBorder="1" applyAlignment="1">
      <alignment horizontal="right"/>
    </xf>
    <xf numFmtId="0" fontId="37" fillId="0" borderId="2" xfId="0" applyFont="1" applyFill="1" applyBorder="1" applyAlignment="1">
      <alignment horizontal="left" wrapText="1"/>
    </xf>
    <xf numFmtId="0" fontId="35" fillId="0" borderId="0" xfId="0" applyFont="1" applyFill="1"/>
    <xf numFmtId="0" fontId="37" fillId="0" borderId="2" xfId="0" applyFont="1" applyBorder="1" applyAlignment="1">
      <alignment horizontal="left" wrapText="1"/>
    </xf>
    <xf numFmtId="0" fontId="37" fillId="0" borderId="0" xfId="0" applyFont="1" applyBorder="1" applyAlignment="1">
      <alignment horizontal="left" vertical="center" wrapText="1" indent="1"/>
    </xf>
    <xf numFmtId="0" fontId="37" fillId="0" borderId="0" xfId="0" applyFont="1" applyBorder="1" applyAlignment="1">
      <alignment horizontal="right" wrapText="1" indent="1"/>
    </xf>
    <xf numFmtId="165" fontId="37" fillId="0" borderId="0" xfId="0" applyNumberFormat="1" applyFont="1" applyBorder="1" applyAlignment="1">
      <alignment horizontal="right" wrapText="1" indent="1"/>
    </xf>
    <xf numFmtId="166" fontId="37" fillId="0" borderId="0" xfId="0" applyNumberFormat="1" applyFont="1" applyBorder="1" applyAlignment="1">
      <alignment horizontal="right" wrapText="1" indent="1"/>
    </xf>
    <xf numFmtId="0" fontId="31" fillId="0" borderId="0" xfId="0" applyFont="1" applyAlignment="1">
      <alignment horizontal="center" vertical="center"/>
    </xf>
    <xf numFmtId="0" fontId="34" fillId="0" borderId="0" xfId="0" applyFont="1"/>
    <xf numFmtId="167" fontId="37" fillId="0" borderId="0" xfId="0" applyNumberFormat="1" applyFont="1" applyBorder="1" applyAlignment="1">
      <alignment horizontal="right"/>
    </xf>
    <xf numFmtId="0" fontId="31" fillId="0" borderId="7" xfId="0" applyFont="1" applyBorder="1"/>
    <xf numFmtId="0" fontId="32" fillId="0" borderId="4" xfId="0" applyNumberFormat="1" applyFont="1" applyBorder="1" applyAlignment="1">
      <alignment horizontal="center" vertical="center" wrapText="1"/>
    </xf>
    <xf numFmtId="0" fontId="31" fillId="0" borderId="0" xfId="0" applyFont="1" applyFill="1" applyBorder="1"/>
    <xf numFmtId="0" fontId="35" fillId="0" borderId="0" xfId="0" applyFont="1" applyFill="1" applyBorder="1"/>
    <xf numFmtId="0" fontId="37" fillId="0" borderId="8" xfId="0" applyFont="1" applyBorder="1" applyAlignment="1">
      <alignment horizontal="left" wrapText="1"/>
    </xf>
    <xf numFmtId="168" fontId="37" fillId="0" borderId="8" xfId="0" applyNumberFormat="1" applyFont="1" applyBorder="1" applyAlignment="1">
      <alignment horizontal="right"/>
    </xf>
    <xf numFmtId="177" fontId="37" fillId="0" borderId="0" xfId="0" applyNumberFormat="1" applyFont="1" applyBorder="1" applyAlignment="1">
      <alignment horizontal="right"/>
    </xf>
    <xf numFmtId="174" fontId="37" fillId="0" borderId="0" xfId="0" applyNumberFormat="1" applyFont="1" applyBorder="1" applyAlignment="1">
      <alignment horizontal="right"/>
    </xf>
    <xf numFmtId="168" fontId="37" fillId="0" borderId="2" xfId="0" applyNumberFormat="1" applyFont="1" applyBorder="1" applyAlignment="1">
      <alignment horizontal="right"/>
    </xf>
    <xf numFmtId="0" fontId="35" fillId="2" borderId="0" xfId="0" applyFont="1" applyFill="1"/>
    <xf numFmtId="165" fontId="35" fillId="0" borderId="0" xfId="0" applyNumberFormat="1" applyFont="1" applyAlignment="1">
      <alignment horizontal="center"/>
    </xf>
    <xf numFmtId="0" fontId="35" fillId="0" borderId="0" xfId="0" applyFont="1" applyAlignment="1">
      <alignment horizontal="right"/>
    </xf>
    <xf numFmtId="165" fontId="35" fillId="0" borderId="0" xfId="0" applyNumberFormat="1" applyFont="1" applyAlignment="1">
      <alignment horizontal="right"/>
    </xf>
    <xf numFmtId="0" fontId="37" fillId="0" borderId="1" xfId="0" applyFont="1" applyFill="1" applyBorder="1" applyAlignment="1">
      <alignment vertical="center" wrapText="1"/>
    </xf>
    <xf numFmtId="167" fontId="38" fillId="0" borderId="0" xfId="0" applyNumberFormat="1" applyFont="1" applyBorder="1" applyAlignment="1">
      <alignment horizontal="right"/>
    </xf>
    <xf numFmtId="175" fontId="37" fillId="0" borderId="0" xfId="0" applyNumberFormat="1" applyFont="1" applyBorder="1" applyAlignment="1">
      <alignment horizontal="right"/>
    </xf>
    <xf numFmtId="168" fontId="37" fillId="0" borderId="2" xfId="0" applyNumberFormat="1" applyFont="1" applyBorder="1" applyAlignment="1">
      <alignment horizontal="right" wrapText="1" indent="1"/>
    </xf>
    <xf numFmtId="174" fontId="37" fillId="0" borderId="0" xfId="0" quotePrefix="1" applyNumberFormat="1" applyFont="1" applyBorder="1" applyAlignment="1">
      <alignment horizontal="right"/>
    </xf>
    <xf numFmtId="175" fontId="37" fillId="0" borderId="0" xfId="0" quotePrefix="1" applyNumberFormat="1" applyFont="1" applyBorder="1" applyAlignment="1">
      <alignment horizontal="right"/>
    </xf>
    <xf numFmtId="174" fontId="38" fillId="0" borderId="0" xfId="0" quotePrefix="1" applyNumberFormat="1" applyFont="1" applyBorder="1" applyAlignment="1">
      <alignment horizontal="right"/>
    </xf>
    <xf numFmtId="165" fontId="37" fillId="0" borderId="0" xfId="0" applyNumberFormat="1" applyFont="1" applyBorder="1" applyAlignment="1">
      <alignment horizontal="right"/>
    </xf>
    <xf numFmtId="165" fontId="37" fillId="0" borderId="0" xfId="0" applyNumberFormat="1" applyFont="1" applyBorder="1" applyAlignment="1">
      <alignment horizontal="center"/>
    </xf>
    <xf numFmtId="168" fontId="35" fillId="0" borderId="0" xfId="0" applyNumberFormat="1" applyFont="1"/>
    <xf numFmtId="174" fontId="35" fillId="0" borderId="0" xfId="0" applyNumberFormat="1" applyFont="1"/>
    <xf numFmtId="165" fontId="37" fillId="0" borderId="0" xfId="0" applyNumberFormat="1" applyFont="1" applyFill="1" applyBorder="1" applyAlignment="1">
      <alignment horizontal="right" indent="1"/>
    </xf>
    <xf numFmtId="165" fontId="35" fillId="0" borderId="0" xfId="0" applyNumberFormat="1" applyFont="1"/>
    <xf numFmtId="0" fontId="40" fillId="0" borderId="4" xfId="0" applyFont="1" applyBorder="1" applyAlignment="1">
      <alignment horizontal="center" vertical="center" wrapText="1"/>
    </xf>
    <xf numFmtId="169" fontId="39" fillId="0" borderId="0" xfId="0" applyNumberFormat="1" applyFont="1" applyAlignment="1">
      <alignment horizontal="right"/>
    </xf>
    <xf numFmtId="0" fontId="39" fillId="0" borderId="0" xfId="0" applyFont="1"/>
    <xf numFmtId="0" fontId="41" fillId="0" borderId="0" xfId="0" applyFont="1"/>
    <xf numFmtId="179" fontId="39" fillId="0" borderId="0" xfId="0" applyNumberFormat="1" applyFont="1" applyAlignment="1">
      <alignment horizontal="right"/>
    </xf>
    <xf numFmtId="0" fontId="20" fillId="0" borderId="0" xfId="0" applyFont="1"/>
    <xf numFmtId="0" fontId="35" fillId="0" borderId="0" xfId="0" applyFont="1" applyAlignment="1">
      <alignment horizontal="center"/>
    </xf>
    <xf numFmtId="0" fontId="35" fillId="0" borderId="0" xfId="0" applyFont="1" applyAlignment="1">
      <alignment horizontal="center" wrapText="1"/>
    </xf>
    <xf numFmtId="1" fontId="43" fillId="0" borderId="0" xfId="0" applyNumberFormat="1" applyFont="1" applyAlignment="1">
      <alignment horizontal="center"/>
    </xf>
    <xf numFmtId="0" fontId="34" fillId="0" borderId="0" xfId="0" applyFont="1" applyAlignment="1">
      <alignment horizontal="left"/>
    </xf>
    <xf numFmtId="49" fontId="42" fillId="0" borderId="0" xfId="0" applyNumberFormat="1" applyFont="1" applyAlignment="1">
      <alignment horizontal="center" wrapText="1"/>
    </xf>
    <xf numFmtId="0" fontId="32" fillId="0" borderId="4" xfId="0" applyFont="1" applyBorder="1" applyAlignment="1">
      <alignment horizontal="center" vertical="center" wrapText="1"/>
    </xf>
    <xf numFmtId="0" fontId="32" fillId="0" borderId="4" xfId="0" applyFont="1" applyBorder="1" applyAlignment="1">
      <alignment horizontal="center" vertical="center" wrapText="1"/>
    </xf>
    <xf numFmtId="0" fontId="10" fillId="0" borderId="0" xfId="5" applyFont="1" applyBorder="1" applyAlignment="1">
      <alignment horizontal="center" vertical="center"/>
    </xf>
    <xf numFmtId="0" fontId="10" fillId="0" borderId="0" xfId="1" applyFont="1" applyBorder="1" applyAlignment="1">
      <alignment horizontal="center" vertical="center"/>
    </xf>
    <xf numFmtId="49" fontId="10" fillId="0" borderId="0" xfId="5" applyNumberFormat="1" applyFont="1" applyAlignment="1">
      <alignment horizontal="left" vertical="center"/>
    </xf>
    <xf numFmtId="0" fontId="10" fillId="0" borderId="0" xfId="5" applyFont="1" applyBorder="1" applyAlignment="1">
      <alignment horizontal="left" vertical="center"/>
    </xf>
    <xf numFmtId="0" fontId="10" fillId="0" borderId="12" xfId="5" applyFont="1" applyBorder="1" applyAlignment="1">
      <alignment horizontal="center" vertical="center"/>
    </xf>
    <xf numFmtId="49" fontId="10" fillId="0" borderId="0" xfId="5" applyNumberFormat="1" applyFont="1" applyAlignment="1">
      <alignment horizontal="center" vertical="center"/>
    </xf>
    <xf numFmtId="0" fontId="16" fillId="0" borderId="0" xfId="5" applyFont="1" applyAlignment="1">
      <alignment horizontal="left" vertical="center"/>
    </xf>
    <xf numFmtId="0" fontId="10" fillId="0" borderId="0" xfId="5" applyFont="1" applyAlignment="1">
      <alignment horizontal="right"/>
    </xf>
    <xf numFmtId="0" fontId="20" fillId="0" borderId="12" xfId="5" applyFont="1" applyBorder="1" applyAlignment="1">
      <alignment horizontal="right"/>
    </xf>
    <xf numFmtId="0" fontId="10" fillId="0" borderId="11" xfId="5" applyFont="1" applyBorder="1" applyAlignment="1">
      <alignment horizontal="center" vertical="center"/>
    </xf>
    <xf numFmtId="0" fontId="44" fillId="0" borderId="9" xfId="5" applyFont="1" applyBorder="1" applyAlignment="1">
      <alignment horizontal="left" wrapText="1"/>
    </xf>
    <xf numFmtId="0" fontId="9" fillId="0" borderId="9" xfId="5" applyFont="1" applyBorder="1" applyAlignment="1">
      <alignment horizontal="center" vertical="center" wrapText="1"/>
    </xf>
    <xf numFmtId="0" fontId="15" fillId="0" borderId="10" xfId="1" applyFont="1" applyBorder="1" applyAlignment="1">
      <alignment horizontal="left" vertical="center" wrapText="1"/>
    </xf>
    <xf numFmtId="0" fontId="11" fillId="0" borderId="10" xfId="1" applyFont="1" applyBorder="1" applyAlignment="1">
      <alignment horizontal="right" vertical="center" wrapText="1"/>
    </xf>
    <xf numFmtId="0" fontId="16" fillId="0" borderId="0" xfId="8" applyFont="1" applyBorder="1" applyAlignment="1">
      <alignment horizontal="center" vertical="center" wrapText="1"/>
    </xf>
    <xf numFmtId="0" fontId="10" fillId="0" borderId="0" xfId="5" applyFont="1" applyAlignment="1">
      <alignment horizontal="left" wrapText="1"/>
    </xf>
    <xf numFmtId="49" fontId="18" fillId="0" borderId="0" xfId="5" quotePrefix="1" applyNumberFormat="1" applyFont="1" applyAlignment="1">
      <alignment horizontal="left" vertical="top"/>
    </xf>
    <xf numFmtId="0" fontId="16" fillId="0" borderId="0" xfId="0" applyFont="1" applyAlignment="1">
      <alignment vertical="center" wrapText="1"/>
    </xf>
    <xf numFmtId="49" fontId="17" fillId="0" borderId="0" xfId="5" quotePrefix="1" applyNumberFormat="1" applyFont="1" applyAlignment="1">
      <alignment horizontal="left"/>
    </xf>
    <xf numFmtId="49" fontId="17" fillId="0" borderId="0" xfId="5" applyNumberFormat="1" applyFont="1" applyAlignment="1">
      <alignment horizontal="left"/>
    </xf>
    <xf numFmtId="49" fontId="19" fillId="0" borderId="0" xfId="5" quotePrefix="1" applyNumberFormat="1" applyFont="1" applyAlignment="1">
      <alignment horizontal="left"/>
    </xf>
    <xf numFmtId="0" fontId="20" fillId="0" borderId="0" xfId="5" applyFont="1" applyAlignment="1">
      <alignment horizontal="center" vertical="center"/>
    </xf>
    <xf numFmtId="0" fontId="10" fillId="0" borderId="0" xfId="5" applyFont="1" applyAlignment="1">
      <alignment horizontal="center" vertical="center"/>
    </xf>
    <xf numFmtId="0" fontId="26" fillId="0" borderId="0" xfId="1" applyFont="1" applyAlignment="1">
      <alignment horizontal="left" vertical="center"/>
    </xf>
    <xf numFmtId="0" fontId="21" fillId="0" borderId="0" xfId="1" applyFont="1" applyAlignment="1">
      <alignment horizontal="center" vertical="center"/>
    </xf>
    <xf numFmtId="0" fontId="12" fillId="0" borderId="0" xfId="1" applyNumberFormat="1" applyFont="1" applyAlignment="1">
      <alignment horizontal="left" vertical="center"/>
    </xf>
    <xf numFmtId="0" fontId="35" fillId="0" borderId="3" xfId="0" applyFont="1" applyBorder="1" applyAlignment="1">
      <alignment horizontal="center" vertical="center" wrapText="1"/>
    </xf>
    <xf numFmtId="0" fontId="35" fillId="0" borderId="3" xfId="0" applyFont="1" applyBorder="1" applyAlignment="1">
      <alignment horizontal="center"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6"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7" fillId="0" borderId="13" xfId="0" applyFont="1" applyBorder="1" applyAlignment="1">
      <alignment horizontal="justify" vertical="center" wrapText="1"/>
    </xf>
    <xf numFmtId="0" fontId="37" fillId="0" borderId="7" xfId="0" applyFont="1" applyBorder="1" applyAlignment="1">
      <alignment horizontal="justify" vertical="center" wrapText="1"/>
    </xf>
    <xf numFmtId="0" fontId="37" fillId="0" borderId="5"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3" xfId="0" quotePrefix="1" applyFont="1" applyBorder="1" applyAlignment="1">
      <alignment horizontal="center" vertical="center" wrapText="1"/>
    </xf>
    <xf numFmtId="0" fontId="37" fillId="0" borderId="4" xfId="0" quotePrefix="1" applyFont="1" applyBorder="1" applyAlignment="1">
      <alignment horizontal="center" vertical="center" wrapText="1"/>
    </xf>
    <xf numFmtId="0" fontId="37" fillId="0" borderId="5" xfId="0" quotePrefix="1" applyFont="1" applyBorder="1" applyAlignment="1">
      <alignment horizontal="center" vertical="center" wrapText="1"/>
    </xf>
    <xf numFmtId="0" fontId="32" fillId="0" borderId="4" xfId="0" applyFont="1" applyBorder="1" applyAlignment="1">
      <alignment horizontal="center" vertical="center" wrapText="1"/>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9" fillId="0" borderId="8"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14"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37" fillId="0" borderId="13" xfId="0" applyFont="1" applyBorder="1" applyAlignment="1">
      <alignment horizontal="left" vertical="center" wrapText="1"/>
    </xf>
    <xf numFmtId="0" fontId="37" fillId="0" borderId="7" xfId="0" applyFont="1" applyBorder="1" applyAlignment="1">
      <alignment horizontal="left" vertical="center" wrapText="1"/>
    </xf>
    <xf numFmtId="0" fontId="37" fillId="0" borderId="13" xfId="0" applyFont="1" applyBorder="1" applyAlignment="1">
      <alignment vertical="center" wrapText="1"/>
    </xf>
    <xf numFmtId="0" fontId="37" fillId="0" borderId="7" xfId="0" applyFont="1" applyBorder="1" applyAlignment="1">
      <alignment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6"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cellXfs>
  <cellStyles count="10">
    <cellStyle name="Link" xfId="9" builtinId="8"/>
    <cellStyle name="Standard" xfId="0" builtinId="0"/>
    <cellStyle name="Standard 2" xfId="1"/>
    <cellStyle name="Standard 2 2" xfId="2"/>
    <cellStyle name="Standard 2 2 2" xfId="3"/>
    <cellStyle name="Standard 2 2 2 2" xfId="4"/>
    <cellStyle name="Standard 2 3" xfId="5"/>
    <cellStyle name="Standard 3" xfId="6"/>
    <cellStyle name="Standard 3 2" xfId="7"/>
    <cellStyle name="Standard 4" xfId="8"/>
  </cellStyles>
  <dxfs count="0"/>
  <tableStyles count="0" defaultTableStyle="TableStyleMedium2" defaultPivotStyle="PivotStyleLight16"/>
  <colors>
    <mruColors>
      <color rgb="FF289B38"/>
      <color rgb="FFAA192B"/>
      <color rgb="FFEEF0BC"/>
      <color rgb="FF0CA0D9"/>
      <color rgb="FF005E90"/>
      <color rgb="FFF2B700"/>
      <color rgb="FF95D5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Wägungsschema</a:t>
            </a:r>
          </a:p>
          <a:p>
            <a:pPr>
              <a:defRPr sz="850" b="1"/>
            </a:pPr>
            <a:r>
              <a:rPr lang="de-DE" sz="850" b="1"/>
              <a:t>2015 = 100</a:t>
            </a:r>
          </a:p>
        </c:rich>
      </c:tx>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26897408136482942"/>
          <c:y val="0.20656189642971604"/>
          <c:w val="0.47455183727034111"/>
          <c:h val="0.67642132706685598"/>
        </c:manualLayout>
      </c:layout>
      <c:pieChart>
        <c:varyColors val="1"/>
        <c:ser>
          <c:idx val="0"/>
          <c:order val="0"/>
          <c:spPr>
            <a:ln w="3175">
              <a:solidFill>
                <a:schemeClr val="tx1"/>
              </a:solidFill>
            </a:ln>
          </c:spPr>
          <c:dPt>
            <c:idx val="0"/>
            <c:bubble3D val="0"/>
            <c:spPr>
              <a:solidFill>
                <a:srgbClr val="289B38"/>
              </a:solidFill>
              <a:ln w="3175">
                <a:solidFill>
                  <a:schemeClr val="tx1"/>
                </a:solidFill>
              </a:ln>
              <a:effectLst/>
            </c:spPr>
            <c:extLst>
              <c:ext xmlns:c16="http://schemas.microsoft.com/office/drawing/2014/chart" uri="{C3380CC4-5D6E-409C-BE32-E72D297353CC}">
                <c16:uniqueId val="{00000004-C738-4EFF-A357-6AEBE276DB62}"/>
              </c:ext>
            </c:extLst>
          </c:dPt>
          <c:dPt>
            <c:idx val="1"/>
            <c:bubble3D val="0"/>
            <c:spPr>
              <a:solidFill>
                <a:srgbClr val="005E90"/>
              </a:solidFill>
              <a:ln w="3175">
                <a:solidFill>
                  <a:schemeClr val="tx1"/>
                </a:solidFill>
              </a:ln>
              <a:effectLst/>
            </c:spPr>
            <c:extLst>
              <c:ext xmlns:c16="http://schemas.microsoft.com/office/drawing/2014/chart" uri="{C3380CC4-5D6E-409C-BE32-E72D297353CC}">
                <c16:uniqueId val="{00000003-C738-4EFF-A357-6AEBE276DB62}"/>
              </c:ext>
            </c:extLst>
          </c:dPt>
          <c:dPt>
            <c:idx val="2"/>
            <c:bubble3D val="0"/>
            <c:spPr>
              <a:solidFill>
                <a:srgbClr val="F2B700"/>
              </a:solidFill>
              <a:ln w="3175">
                <a:solidFill>
                  <a:schemeClr val="tx1"/>
                </a:solidFill>
              </a:ln>
              <a:effectLst/>
            </c:spPr>
            <c:extLst>
              <c:ext xmlns:c16="http://schemas.microsoft.com/office/drawing/2014/chart" uri="{C3380CC4-5D6E-409C-BE32-E72D297353CC}">
                <c16:uniqueId val="{00000002-C738-4EFF-A357-6AEBE276DB62}"/>
              </c:ext>
            </c:extLst>
          </c:dPt>
          <c:dPt>
            <c:idx val="3"/>
            <c:bubble3D val="0"/>
            <c:spPr>
              <a:solidFill>
                <a:srgbClr val="0CA0D9"/>
              </a:solidFill>
              <a:ln w="3175">
                <a:solidFill>
                  <a:schemeClr val="tx1"/>
                </a:solidFill>
              </a:ln>
              <a:effectLst/>
            </c:spPr>
            <c:extLst>
              <c:ext xmlns:c16="http://schemas.microsoft.com/office/drawing/2014/chart" uri="{C3380CC4-5D6E-409C-BE32-E72D297353CC}">
                <c16:uniqueId val="{00000001-C738-4EFF-A357-6AEBE276DB62}"/>
              </c:ext>
            </c:extLst>
          </c:dPt>
          <c:dPt>
            <c:idx val="4"/>
            <c:bubble3D val="0"/>
            <c:spPr>
              <a:solidFill>
                <a:srgbClr val="EEF0BC"/>
              </a:solidFill>
              <a:ln w="3175">
                <a:solidFill>
                  <a:schemeClr val="tx1"/>
                </a:solidFill>
              </a:ln>
              <a:effectLst/>
            </c:spPr>
            <c:extLst>
              <c:ext xmlns:c16="http://schemas.microsoft.com/office/drawing/2014/chart" uri="{C3380CC4-5D6E-409C-BE32-E72D297353CC}">
                <c16:uniqueId val="{00000005-C738-4EFF-A357-6AEBE276DB62}"/>
              </c:ext>
            </c:extLst>
          </c:dPt>
          <c:dPt>
            <c:idx val="5"/>
            <c:bubble3D val="0"/>
            <c:spPr>
              <a:solidFill>
                <a:srgbClr val="AA192B"/>
              </a:solidFill>
              <a:ln w="3175">
                <a:solidFill>
                  <a:schemeClr val="tx1"/>
                </a:solidFill>
              </a:ln>
              <a:effectLst/>
            </c:spPr>
            <c:extLst>
              <c:ext xmlns:c16="http://schemas.microsoft.com/office/drawing/2014/chart" uri="{C3380CC4-5D6E-409C-BE32-E72D297353CC}">
                <c16:uniqueId val="{00000006-C738-4EFF-A357-6AEBE276DB62}"/>
              </c:ext>
            </c:extLst>
          </c:dPt>
          <c:dPt>
            <c:idx val="6"/>
            <c:bubble3D val="0"/>
            <c:spPr>
              <a:solidFill>
                <a:srgbClr val="95D5E1"/>
              </a:solidFill>
              <a:ln w="3175">
                <a:solidFill>
                  <a:schemeClr val="tx1"/>
                </a:solidFill>
              </a:ln>
              <a:effectLst/>
            </c:spPr>
            <c:extLst>
              <c:ext xmlns:c16="http://schemas.microsoft.com/office/drawing/2014/chart" uri="{C3380CC4-5D6E-409C-BE32-E72D297353CC}">
                <c16:uniqueId val="{0000000C-C738-4EFF-A357-6AEBE276DB62}"/>
              </c:ext>
            </c:extLst>
          </c:dPt>
          <c:dPt>
            <c:idx val="7"/>
            <c:bubble3D val="0"/>
            <c:spPr>
              <a:solidFill>
                <a:srgbClr val="289B38"/>
              </a:solidFill>
              <a:ln w="3175">
                <a:solidFill>
                  <a:schemeClr val="tx1"/>
                </a:solidFill>
              </a:ln>
              <a:effectLst/>
            </c:spPr>
            <c:extLst>
              <c:ext xmlns:c16="http://schemas.microsoft.com/office/drawing/2014/chart" uri="{C3380CC4-5D6E-409C-BE32-E72D297353CC}">
                <c16:uniqueId val="{00000007-C738-4EFF-A357-6AEBE276DB62}"/>
              </c:ext>
            </c:extLst>
          </c:dPt>
          <c:dPt>
            <c:idx val="8"/>
            <c:bubble3D val="0"/>
            <c:spPr>
              <a:solidFill>
                <a:srgbClr val="F2B700"/>
              </a:solidFill>
              <a:ln w="3175">
                <a:solidFill>
                  <a:schemeClr val="tx1"/>
                </a:solidFill>
              </a:ln>
              <a:effectLst/>
            </c:spPr>
            <c:extLst>
              <c:ext xmlns:c16="http://schemas.microsoft.com/office/drawing/2014/chart" uri="{C3380CC4-5D6E-409C-BE32-E72D297353CC}">
                <c16:uniqueId val="{0000000B-C738-4EFF-A357-6AEBE276DB62}"/>
              </c:ext>
            </c:extLst>
          </c:dPt>
          <c:dPt>
            <c:idx val="9"/>
            <c:bubble3D val="0"/>
            <c:spPr>
              <a:solidFill>
                <a:srgbClr val="0CA0D9"/>
              </a:solidFill>
              <a:ln w="3175">
                <a:solidFill>
                  <a:schemeClr val="tx1"/>
                </a:solidFill>
              </a:ln>
              <a:effectLst/>
            </c:spPr>
            <c:extLst>
              <c:ext xmlns:c16="http://schemas.microsoft.com/office/drawing/2014/chart" uri="{C3380CC4-5D6E-409C-BE32-E72D297353CC}">
                <c16:uniqueId val="{00000009-C738-4EFF-A357-6AEBE276DB62}"/>
              </c:ext>
            </c:extLst>
          </c:dPt>
          <c:dPt>
            <c:idx val="10"/>
            <c:bubble3D val="0"/>
            <c:spPr>
              <a:solidFill>
                <a:srgbClr val="EEF0BC"/>
              </a:solidFill>
              <a:ln w="3175">
                <a:solidFill>
                  <a:schemeClr val="tx1"/>
                </a:solidFill>
              </a:ln>
              <a:effectLst/>
            </c:spPr>
            <c:extLst>
              <c:ext xmlns:c16="http://schemas.microsoft.com/office/drawing/2014/chart" uri="{C3380CC4-5D6E-409C-BE32-E72D297353CC}">
                <c16:uniqueId val="{00000008-C738-4EFF-A357-6AEBE276DB62}"/>
              </c:ext>
            </c:extLst>
          </c:dPt>
          <c:dPt>
            <c:idx val="11"/>
            <c:bubble3D val="0"/>
            <c:spPr>
              <a:solidFill>
                <a:srgbClr val="AA192B"/>
              </a:solidFill>
              <a:ln w="3175">
                <a:solidFill>
                  <a:schemeClr val="tx1"/>
                </a:solidFill>
              </a:ln>
              <a:effectLst/>
            </c:spPr>
            <c:extLst>
              <c:ext xmlns:c16="http://schemas.microsoft.com/office/drawing/2014/chart" uri="{C3380CC4-5D6E-409C-BE32-E72D297353CC}">
                <c16:uniqueId val="{0000000A-C738-4EFF-A357-6AEBE276DB62}"/>
              </c:ext>
            </c:extLst>
          </c:dPt>
          <c:dLbls>
            <c:dLbl>
              <c:idx val="0"/>
              <c:layout>
                <c:manualLayout>
                  <c:x val="-4.1666666666666666E-3"/>
                  <c:y val="-6.8051676123046731E-18"/>
                </c:manualLayout>
              </c:layout>
              <c:tx>
                <c:rich>
                  <a:bodyPr/>
                  <a:lstStyle/>
                  <a:p>
                    <a:fld id="{B516FB8B-FA29-40C5-A8DB-09C99EB1500C}" type="CELLRANGE">
                      <a:rPr lang="en-US" baseline="0"/>
                      <a:pPr/>
                      <a:t>[ZELLBEREICH]</a:t>
                    </a:fld>
                    <a:r>
                      <a:rPr lang="en-US" baseline="0"/>
                      <a:t> </a:t>
                    </a:r>
                    <a:fld id="{A67D2729-2AC7-486E-ADC6-5C914B387FE8}"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C738-4EFF-A357-6AEBE276DB62}"/>
                </c:ext>
              </c:extLst>
            </c:dLbl>
            <c:dLbl>
              <c:idx val="1"/>
              <c:layout>
                <c:manualLayout>
                  <c:x val="1.9791666666666666E-2"/>
                  <c:y val="2.2272065657717034E-2"/>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6E3B36AC-7BB5-41AD-9DCC-1C33E86F2C9A}" type="CELLRANGE">
                      <a:rPr lang="en-US" sz="850" baseline="0"/>
                      <a:pPr>
                        <a:defRPr sz="850"/>
                      </a:pPr>
                      <a:t>[ZELLBEREICH]</a:t>
                    </a:fld>
                    <a:r>
                      <a:rPr lang="en-US" sz="850" baseline="0"/>
                      <a:t> </a:t>
                    </a:r>
                    <a:fld id="{49A097C0-7D24-4069-BA1B-485AE5B7D799}"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6502083333333332"/>
                      <c:h val="8.5983784320946499E-2"/>
                    </c:manualLayout>
                  </c15:layout>
                  <c15:dlblFieldTable/>
                  <c15:showDataLabelsRange val="1"/>
                </c:ext>
                <c:ext xmlns:c16="http://schemas.microsoft.com/office/drawing/2014/chart" uri="{C3380CC4-5D6E-409C-BE32-E72D297353CC}">
                  <c16:uniqueId val="{00000003-C738-4EFF-A357-6AEBE276DB62}"/>
                </c:ext>
              </c:extLst>
            </c:dLbl>
            <c:dLbl>
              <c:idx val="2"/>
              <c:layout>
                <c:manualLayout>
                  <c:x val="4.1666666666666666E-3"/>
                  <c:y val="5.0482553823311065E-2"/>
                </c:manualLayout>
              </c:layout>
              <c:tx>
                <c:rich>
                  <a:bodyPr/>
                  <a:lstStyle/>
                  <a:p>
                    <a:fld id="{4E8CCE28-60A3-4850-A5FC-2E7D2F44A436}" type="CELLRANGE">
                      <a:rPr lang="en-US" baseline="0"/>
                      <a:pPr/>
                      <a:t>[ZELLBEREICH]</a:t>
                    </a:fld>
                    <a:r>
                      <a:rPr lang="en-US" baseline="0"/>
                      <a:t> </a:t>
                    </a:r>
                    <a:fld id="{ECFE3845-DBDF-4784-AE8C-EC167AB72014}"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C738-4EFF-A357-6AEBE276DB62}"/>
                </c:ext>
              </c:extLst>
            </c:dLbl>
            <c:dLbl>
              <c:idx val="3"/>
              <c:layout>
                <c:manualLayout>
                  <c:x val="1.4583333333333334E-2"/>
                  <c:y val="-2.6726057906458798E-2"/>
                </c:manualLayout>
              </c:layout>
              <c:tx>
                <c:rich>
                  <a:bodyPr/>
                  <a:lstStyle/>
                  <a:p>
                    <a:fld id="{92A3C643-67B0-482C-B4F6-B6AC69D39951}" type="CELLRANGE">
                      <a:rPr lang="en-US" baseline="0"/>
                      <a:pPr/>
                      <a:t>[ZELLBEREICH]</a:t>
                    </a:fld>
                    <a:r>
                      <a:rPr lang="en-US" baseline="0"/>
                      <a:t> </a:t>
                    </a:r>
                    <a:fld id="{24959EC6-511F-4BC7-828B-749D1A3CE1E4}"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0446866797900262"/>
                      <c:h val="0.13939123979213067"/>
                    </c:manualLayout>
                  </c15:layout>
                  <c15:dlblFieldTable/>
                  <c15:showDataLabelsRange val="1"/>
                </c:ext>
                <c:ext xmlns:c16="http://schemas.microsoft.com/office/drawing/2014/chart" uri="{C3380CC4-5D6E-409C-BE32-E72D297353CC}">
                  <c16:uniqueId val="{00000001-C738-4EFF-A357-6AEBE276DB62}"/>
                </c:ext>
              </c:extLst>
            </c:dLbl>
            <c:dLbl>
              <c:idx val="4"/>
              <c:layout>
                <c:manualLayout>
                  <c:x val="0.1875"/>
                  <c:y val="-1.1691188935458791E-7"/>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D9BBC5AA-83DC-4788-B8F1-FED2BFB74C90}" type="CELLRANGE">
                      <a:rPr lang="en-US" sz="850" baseline="0"/>
                      <a:pPr>
                        <a:defRPr sz="850"/>
                      </a:pPr>
                      <a:t>[ZELLBEREICH]</a:t>
                    </a:fld>
                    <a:r>
                      <a:rPr lang="en-US" sz="850" baseline="0"/>
                      <a:t> </a:t>
                    </a:r>
                    <a:fld id="{EE73291C-545F-4C1B-AC9E-F174C9FB46A7}"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2690633202099739"/>
                      <c:h val="9.1878247958426112E-2"/>
                    </c:manualLayout>
                  </c15:layout>
                  <c15:dlblFieldTable/>
                  <c15:showDataLabelsRange val="1"/>
                </c:ext>
                <c:ext xmlns:c16="http://schemas.microsoft.com/office/drawing/2014/chart" uri="{C3380CC4-5D6E-409C-BE32-E72D297353CC}">
                  <c16:uniqueId val="{00000005-C738-4EFF-A357-6AEBE276DB62}"/>
                </c:ext>
              </c:extLst>
            </c:dLbl>
            <c:dLbl>
              <c:idx val="5"/>
              <c:layout>
                <c:manualLayout>
                  <c:x val="-4.1666666666666666E-3"/>
                  <c:y val="-8.908685968819708E-3"/>
                </c:manualLayout>
              </c:layout>
              <c:tx>
                <c:rich>
                  <a:bodyPr/>
                  <a:lstStyle/>
                  <a:p>
                    <a:fld id="{852914E9-1450-42A3-A6EC-82564CA42481}" type="CELLRANGE">
                      <a:rPr lang="en-US" baseline="0"/>
                      <a:pPr/>
                      <a:t>[ZELLBEREICH]</a:t>
                    </a:fld>
                    <a:r>
                      <a:rPr lang="en-US" baseline="0"/>
                      <a:t> </a:t>
                    </a:r>
                    <a:fld id="{946A3003-7D1C-4345-BCDB-5E35BDE79308}"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C738-4EFF-A357-6AEBE276DB62}"/>
                </c:ext>
              </c:extLst>
            </c:dLbl>
            <c:dLbl>
              <c:idx val="6"/>
              <c:layout>
                <c:manualLayout>
                  <c:x val="-1.250000000000002E-2"/>
                  <c:y val="0"/>
                </c:manualLayout>
              </c:layout>
              <c:tx>
                <c:rich>
                  <a:bodyPr/>
                  <a:lstStyle/>
                  <a:p>
                    <a:fld id="{008085DC-A558-47A7-8F03-FEA1DED557BC}" type="CELLRANGE">
                      <a:rPr lang="en-US" baseline="0"/>
                      <a:pPr/>
                      <a:t>[ZELLBEREICH]</a:t>
                    </a:fld>
                    <a:r>
                      <a:rPr lang="en-US" baseline="0"/>
                      <a:t> </a:t>
                    </a:r>
                    <a:fld id="{8366C5C3-9B29-4FE0-8ABB-4A293DF8ABB4}"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C738-4EFF-A357-6AEBE276DB62}"/>
                </c:ext>
              </c:extLst>
            </c:dLbl>
            <c:dLbl>
              <c:idx val="7"/>
              <c:layout>
                <c:manualLayout>
                  <c:x val="1.1458333333333333E-2"/>
                  <c:y val="1.1878247958426187E-2"/>
                </c:manualLayout>
              </c:layout>
              <c:tx>
                <c:rich>
                  <a:bodyPr/>
                  <a:lstStyle/>
                  <a:p>
                    <a:fld id="{0648F8FC-C5DC-4428-9B40-57E81718DF5A}" type="CELLRANGE">
                      <a:rPr lang="en-US" baseline="0"/>
                      <a:pPr/>
                      <a:t>[ZELLBEREICH]</a:t>
                    </a:fld>
                    <a:r>
                      <a:rPr lang="en-US" baseline="0"/>
                      <a:t> </a:t>
                    </a:r>
                    <a:fld id="{9444CCD7-BEEB-47A4-810F-C6BCD1BFB1F8}"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5021866797900261"/>
                      <c:h val="0.10677071824819225"/>
                    </c:manualLayout>
                  </c15:layout>
                  <c15:dlblFieldTable/>
                  <c15:showDataLabelsRange val="1"/>
                </c:ext>
                <c:ext xmlns:c16="http://schemas.microsoft.com/office/drawing/2014/chart" uri="{C3380CC4-5D6E-409C-BE32-E72D297353CC}">
                  <c16:uniqueId val="{00000007-C738-4EFF-A357-6AEBE276DB62}"/>
                </c:ext>
              </c:extLst>
            </c:dLbl>
            <c:dLbl>
              <c:idx val="8"/>
              <c:layout>
                <c:manualLayout>
                  <c:x val="-6.2500000000000099E-3"/>
                  <c:y val="2.0786933927245677E-2"/>
                </c:manualLayout>
              </c:layout>
              <c:tx>
                <c:rich>
                  <a:bodyPr/>
                  <a:lstStyle/>
                  <a:p>
                    <a:fld id="{F365B789-6645-4428-8DFC-93347E47D5AF}" type="CELLRANGE">
                      <a:rPr lang="en-US" baseline="0"/>
                      <a:pPr/>
                      <a:t>[ZELLBEREICH]</a:t>
                    </a:fld>
                    <a:r>
                      <a:rPr lang="en-US" baseline="0"/>
                      <a:t> </a:t>
                    </a:r>
                    <a:fld id="{E24CD106-D3B6-4288-8310-10714BC56396}"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C738-4EFF-A357-6AEBE276DB62}"/>
                </c:ext>
              </c:extLst>
            </c:dLbl>
            <c:dLbl>
              <c:idx val="9"/>
              <c:layout>
                <c:manualLayout>
                  <c:x val="-9.3750000000000101E-3"/>
                  <c:y val="3.7119407958192283E-2"/>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4E4F25FF-DF0A-42F8-9C9C-34A5C9FA85B2}" type="CELLRANGE">
                      <a:rPr lang="en-US" sz="850" baseline="0"/>
                      <a:pPr>
                        <a:defRPr sz="850"/>
                      </a:pPr>
                      <a:t>[ZELLBEREICH]</a:t>
                    </a:fld>
                    <a:r>
                      <a:rPr lang="en-US" sz="850" baseline="0"/>
                      <a:t> </a:t>
                    </a:r>
                    <a:fld id="{803E01E9-8F9B-4DDE-B47F-B2E246051356}"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4770833333333334"/>
                      <c:h val="4.7423904974016329E-2"/>
                    </c:manualLayout>
                  </c15:layout>
                  <c15:dlblFieldTable/>
                  <c15:showDataLabelsRange val="1"/>
                </c:ext>
                <c:ext xmlns:c16="http://schemas.microsoft.com/office/drawing/2014/chart" uri="{C3380CC4-5D6E-409C-BE32-E72D297353CC}">
                  <c16:uniqueId val="{00000009-C738-4EFF-A357-6AEBE276DB62}"/>
                </c:ext>
              </c:extLst>
            </c:dLbl>
            <c:dLbl>
              <c:idx val="10"/>
              <c:layout>
                <c:manualLayout>
                  <c:x val="2.0833333333333333E-3"/>
                  <c:y val="3.5634743875278395E-2"/>
                </c:manualLayout>
              </c:layout>
              <c:tx>
                <c:rich>
                  <a:bodyPr/>
                  <a:lstStyle/>
                  <a:p>
                    <a:fld id="{50996D0B-C11B-4AB1-87B9-0C6BB39A09AB}" type="CELLRANGE">
                      <a:rPr lang="en-US" baseline="0"/>
                      <a:pPr/>
                      <a:t>[ZELLBEREICH]</a:t>
                    </a:fld>
                    <a:r>
                      <a:rPr lang="en-US" baseline="0"/>
                      <a:t> </a:t>
                    </a:r>
                    <a:fld id="{EC9A6D3A-BF13-453C-829E-929C2ED93262}"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6807299868766402"/>
                      <c:h val="0.10677071824819225"/>
                    </c:manualLayout>
                  </c15:layout>
                  <c15:dlblFieldTable/>
                  <c15:showDataLabelsRange val="1"/>
                </c:ext>
                <c:ext xmlns:c16="http://schemas.microsoft.com/office/drawing/2014/chart" uri="{C3380CC4-5D6E-409C-BE32-E72D297353CC}">
                  <c16:uniqueId val="{00000008-C738-4EFF-A357-6AEBE276DB62}"/>
                </c:ext>
              </c:extLst>
            </c:dLbl>
            <c:dLbl>
              <c:idx val="11"/>
              <c:layout>
                <c:manualLayout>
                  <c:x val="-2.5583005249343833E-2"/>
                  <c:y val="-8.543920874033285E-3"/>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AA896ECD-C96A-4DE7-9BCD-672A656EE11C}" type="CELLRANGE">
                      <a:rPr lang="en-US" sz="850" baseline="0"/>
                      <a:pPr>
                        <a:defRPr sz="850"/>
                      </a:pPr>
                      <a:t>[ZELLBEREICH]</a:t>
                    </a:fld>
                    <a:r>
                      <a:rPr lang="en-US" sz="850" baseline="0"/>
                      <a:t> </a:t>
                    </a:r>
                    <a:fld id="{14933217-8B40-42A7-A8EB-5F7A0D08B924}"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46818749999999998"/>
                      <c:h val="0.12432082960676687"/>
                    </c:manualLayout>
                  </c15:layout>
                  <c15:dlblFieldTable/>
                  <c15:showDataLabelsRange val="1"/>
                </c:ext>
                <c:ext xmlns:c16="http://schemas.microsoft.com/office/drawing/2014/chart" uri="{C3380CC4-5D6E-409C-BE32-E72D297353CC}">
                  <c16:uniqueId val="{0000000A-C738-4EFF-A357-6AEBE276DB62}"/>
                </c:ext>
              </c:extLst>
            </c:dLbl>
            <c:numFmt formatCode="\(0.000&quot; %&quot;\)" sourceLinked="0"/>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chemeClr val="tx1"/>
                    </a:solidFill>
                    <a:latin typeface="+mn-lt"/>
                    <a:ea typeface="+mn-ea"/>
                    <a:cs typeface="+mn-cs"/>
                  </a:defRPr>
                </a:pPr>
                <a:endParaRPr lang="de-DE"/>
              </a:p>
            </c:txPr>
            <c:dLblPos val="outEnd"/>
            <c:showLegendKey val="0"/>
            <c:showVal val="1"/>
            <c:showCatName val="0"/>
            <c:showSerName val="0"/>
            <c:showPercent val="0"/>
            <c:showBubbleSize val="0"/>
            <c:separator> </c:separator>
            <c:showLeaderLines val="1"/>
            <c:leaderLines>
              <c:spPr>
                <a:ln w="3175" cap="flat" cmpd="sng" algn="ctr">
                  <a:solidFill>
                    <a:schemeClr val="bg1">
                      <a:lumMod val="85000"/>
                    </a:schemeClr>
                  </a:solidFill>
                  <a:round/>
                </a:ln>
                <a:effectLst/>
              </c:spPr>
            </c:leaderLines>
            <c:extLst>
              <c:ext xmlns:c15="http://schemas.microsoft.com/office/drawing/2012/chart" uri="{CE6537A1-D6FC-4f65-9D91-7224C49458BB}">
                <c15:showDataLabelsRange val="1"/>
              </c:ext>
            </c:extLst>
          </c:dLbls>
          <c:val>
            <c:numRef>
              <c:f>'1'!$C$13:$C$24</c:f>
              <c:numCache>
                <c:formatCode>#,##0.000"  ";\-\ #,##0.000"  ";0.000"  ";@"  "</c:formatCode>
                <c:ptCount val="12"/>
                <c:pt idx="0">
                  <c:v>9.6850000000000005</c:v>
                </c:pt>
                <c:pt idx="1">
                  <c:v>3.7770000000000001</c:v>
                </c:pt>
                <c:pt idx="2">
                  <c:v>4.5339999999999998</c:v>
                </c:pt>
                <c:pt idx="3">
                  <c:v>32.47</c:v>
                </c:pt>
                <c:pt idx="4">
                  <c:v>5.0039999999999996</c:v>
                </c:pt>
                <c:pt idx="5">
                  <c:v>4.6130000000000004</c:v>
                </c:pt>
                <c:pt idx="6">
                  <c:v>12.904999999999999</c:v>
                </c:pt>
                <c:pt idx="7">
                  <c:v>2.6720000000000002</c:v>
                </c:pt>
                <c:pt idx="8">
                  <c:v>11.336</c:v>
                </c:pt>
                <c:pt idx="9">
                  <c:v>0.90200000000000002</c:v>
                </c:pt>
                <c:pt idx="10">
                  <c:v>4.6769999999999996</c:v>
                </c:pt>
                <c:pt idx="11">
                  <c:v>7.4249999999999998</c:v>
                </c:pt>
              </c:numCache>
            </c:numRef>
          </c:val>
          <c:extLst>
            <c:ext xmlns:c15="http://schemas.microsoft.com/office/drawing/2012/chart" uri="{02D57815-91ED-43cb-92C2-25804820EDAC}">
              <c15:datalabelsRange>
                <c15:f>'1'!$B$13:$B$24</c15:f>
                <c15:dlblRangeCache>
                  <c:ptCount val="12"/>
                  <c:pt idx="0">
                    <c:v>Nahrungsmittel und alkoholfreie Getränke </c:v>
                  </c:pt>
                  <c:pt idx="1">
                    <c:v>Alkoholische Getränke und Tabakwaren </c:v>
                  </c:pt>
                  <c:pt idx="2">
                    <c:v>Bekleidung und Schuhe </c:v>
                  </c:pt>
                  <c:pt idx="3">
                    <c:v>Wohnung, Wasser, Strom, Gas und andere 
   Brennstoffe </c:v>
                  </c:pt>
                  <c:pt idx="4">
                    <c:v>Möbel, Leuchten, Geräte u. a. Haushaltszubehör</c:v>
                  </c:pt>
                  <c:pt idx="5">
                    <c:v>Gesundheit</c:v>
                  </c:pt>
                  <c:pt idx="6">
                    <c:v>Verkehr </c:v>
                  </c:pt>
                  <c:pt idx="7">
                    <c:v>Post und Telekommunikation</c:v>
                  </c:pt>
                  <c:pt idx="8">
                    <c:v>Freizeit, Unterhaltung und Kultur </c:v>
                  </c:pt>
                  <c:pt idx="9">
                    <c:v>Bildungswesen </c:v>
                  </c:pt>
                  <c:pt idx="10">
                    <c:v>Gaststätten- und Beherbergungsdienstleistungen </c:v>
                  </c:pt>
                  <c:pt idx="11">
                    <c:v>Andere Waren und Dienstleistungen (Körper-
   pflege, persönliche Gebrauchsgegenstände,
   Versicherungsleistungen, Gebühren u. Ä.)  </c:v>
                  </c:pt>
                </c15:dlblRangeCache>
              </c15:datalabelsRange>
            </c:ext>
            <c:ext xmlns:c16="http://schemas.microsoft.com/office/drawing/2014/chart" uri="{C3380CC4-5D6E-409C-BE32-E72D297353CC}">
              <c16:uniqueId val="{00000000-C738-4EFF-A357-6AEBE276DB62}"/>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rPr>
              <a:t>Entwicklung ausgewählter Preisindizes im Zusammenhang mit Wohnen</a:t>
            </a:r>
          </a:p>
          <a:p>
            <a:pPr>
              <a:defRPr sz="850" b="1">
                <a:solidFill>
                  <a:schemeClr val="tx1"/>
                </a:solidFill>
              </a:defRPr>
            </a:pPr>
            <a:r>
              <a:rPr lang="de-DE" sz="850" b="1">
                <a:solidFill>
                  <a:schemeClr val="tx1"/>
                </a:solidFill>
              </a:rPr>
              <a:t>2015 = 100</a:t>
            </a:r>
          </a:p>
        </c:rich>
      </c:tx>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8.1045863208885613E-2"/>
          <c:y val="0.16411591037988371"/>
          <c:w val="0.89593470588681168"/>
          <c:h val="0.65099092031823935"/>
        </c:manualLayout>
      </c:layout>
      <c:barChart>
        <c:barDir val="col"/>
        <c:grouping val="clustered"/>
        <c:varyColors val="0"/>
        <c:ser>
          <c:idx val="0"/>
          <c:order val="0"/>
          <c:tx>
            <c:v>Strom</c:v>
          </c:tx>
          <c:spPr>
            <a:solidFill>
              <a:srgbClr val="0CA0D9"/>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2021</c:v>
                </c:pt>
                <c:pt idx="1">
                  <c:v>Jahresdurchschnitt
2022</c:v>
                </c:pt>
                <c:pt idx="2">
                  <c:v>März
2022</c:v>
                </c:pt>
              </c:strCache>
            </c:strRef>
          </c:cat>
          <c:val>
            <c:numRef>
              <c:f>Hilfsblatt!$B$15:$D$15</c:f>
              <c:numCache>
                <c:formatCode>0.0</c:formatCode>
                <c:ptCount val="3"/>
                <c:pt idx="0">
                  <c:v>110.78333333333335</c:v>
                </c:pt>
                <c:pt idx="1">
                  <c:v>137.43333333333331</c:v>
                </c:pt>
                <c:pt idx="2">
                  <c:v>141.5</c:v>
                </c:pt>
              </c:numCache>
            </c:numRef>
          </c:val>
          <c:extLst>
            <c:ext xmlns:c16="http://schemas.microsoft.com/office/drawing/2014/chart" uri="{C3380CC4-5D6E-409C-BE32-E72D297353CC}">
              <c16:uniqueId val="{00000000-DDCD-4D78-8BD4-6FF322C43483}"/>
            </c:ext>
          </c:extLst>
        </c:ser>
        <c:ser>
          <c:idx val="1"/>
          <c:order val="1"/>
          <c:tx>
            <c:v>Gas</c:v>
          </c:tx>
          <c:spPr>
            <a:solidFill>
              <a:srgbClr val="289B38"/>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2021</c:v>
                </c:pt>
                <c:pt idx="1">
                  <c:v>Jahresdurchschnitt
2022</c:v>
                </c:pt>
                <c:pt idx="2">
                  <c:v>März
2022</c:v>
                </c:pt>
              </c:strCache>
            </c:strRef>
          </c:cat>
          <c:val>
            <c:numRef>
              <c:f>Hilfsblatt!$B$16:$D$16</c:f>
              <c:numCache>
                <c:formatCode>0.0</c:formatCode>
                <c:ptCount val="3"/>
                <c:pt idx="0">
                  <c:v>101.86666666666666</c:v>
                </c:pt>
                <c:pt idx="1">
                  <c:v>112.03333333333335</c:v>
                </c:pt>
                <c:pt idx="2">
                  <c:v>116.7</c:v>
                </c:pt>
              </c:numCache>
            </c:numRef>
          </c:val>
          <c:extLst>
            <c:ext xmlns:c16="http://schemas.microsoft.com/office/drawing/2014/chart" uri="{C3380CC4-5D6E-409C-BE32-E72D297353CC}">
              <c16:uniqueId val="{00000001-DDCD-4D78-8BD4-6FF322C43483}"/>
            </c:ext>
          </c:extLst>
        </c:ser>
        <c:ser>
          <c:idx val="2"/>
          <c:order val="2"/>
          <c:tx>
            <c:v>Heizöl</c:v>
          </c:tx>
          <c:spPr>
            <a:solidFill>
              <a:srgbClr val="F2B700"/>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2021</c:v>
                </c:pt>
                <c:pt idx="1">
                  <c:v>Jahresdurchschnitt
2022</c:v>
                </c:pt>
                <c:pt idx="2">
                  <c:v>März
2022</c:v>
                </c:pt>
              </c:strCache>
            </c:strRef>
          </c:cat>
          <c:val>
            <c:numRef>
              <c:f>Hilfsblatt!$B$17:$D$17</c:f>
              <c:numCache>
                <c:formatCode>0.0</c:formatCode>
                <c:ptCount val="3"/>
                <c:pt idx="0">
                  <c:v>102.16666666666669</c:v>
                </c:pt>
                <c:pt idx="1">
                  <c:v>146.6</c:v>
                </c:pt>
                <c:pt idx="2">
                  <c:v>197.8</c:v>
                </c:pt>
              </c:numCache>
            </c:numRef>
          </c:val>
          <c:extLst>
            <c:ext xmlns:c16="http://schemas.microsoft.com/office/drawing/2014/chart" uri="{C3380CC4-5D6E-409C-BE32-E72D297353CC}">
              <c16:uniqueId val="{00000002-DDCD-4D78-8BD4-6FF322C43483}"/>
            </c:ext>
          </c:extLst>
        </c:ser>
        <c:dLbls>
          <c:showLegendKey val="0"/>
          <c:showVal val="0"/>
          <c:showCatName val="0"/>
          <c:showSerName val="0"/>
          <c:showPercent val="0"/>
          <c:showBubbleSize val="0"/>
        </c:dLbls>
        <c:gapWidth val="219"/>
        <c:overlap val="-27"/>
        <c:axId val="44704128"/>
        <c:axId val="44705664"/>
      </c:barChart>
      <c:catAx>
        <c:axId val="44704128"/>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44705664"/>
        <c:crosses val="autoZero"/>
        <c:auto val="1"/>
        <c:lblAlgn val="ctr"/>
        <c:lblOffset val="100"/>
        <c:noMultiLvlLbl val="0"/>
      </c:catAx>
      <c:valAx>
        <c:axId val="44705664"/>
        <c:scaling>
          <c:orientation val="minMax"/>
          <c:max val="250"/>
          <c:min val="5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Index</a:t>
                </a:r>
              </a:p>
            </c:rich>
          </c:tx>
          <c:layout>
            <c:manualLayout>
              <c:xMode val="edge"/>
              <c:yMode val="edge"/>
              <c:x val="5.509470922191028E-2"/>
              <c:y val="9.4492295786667235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44704128"/>
        <c:crosses val="autoZero"/>
        <c:crossBetween val="between"/>
      </c:valAx>
      <c:spPr>
        <a:noFill/>
        <a:ln>
          <a:noFill/>
        </a:ln>
        <a:effectLst/>
      </c:spPr>
    </c:plotArea>
    <c:legend>
      <c:legendPos val="t"/>
      <c:layout>
        <c:manualLayout>
          <c:xMode val="edge"/>
          <c:yMode val="edge"/>
          <c:x val="0.64895911637022619"/>
          <c:y val="0.15401854099637979"/>
          <c:w val="0.30058680599381826"/>
          <c:h val="8.507444490970674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rPr>
              <a:t>Entwicklung der Jahresteuerungsrate</a:t>
            </a:r>
          </a:p>
          <a:p>
            <a:pPr>
              <a:defRPr sz="850" b="1">
                <a:solidFill>
                  <a:schemeClr val="tx1"/>
                </a:solidFill>
              </a:defRPr>
            </a:pPr>
            <a:r>
              <a:rPr lang="de-DE" sz="850" b="1">
                <a:solidFill>
                  <a:schemeClr val="tx1"/>
                </a:solidFill>
              </a:rPr>
              <a:t>2015 = 100</a:t>
            </a:r>
          </a:p>
        </c:rich>
      </c:tx>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3619771019784591E-2"/>
          <c:y val="0.15821682428495637"/>
          <c:w val="0.8958245952624897"/>
          <c:h val="0.47921012643642291"/>
        </c:manualLayout>
      </c:layout>
      <c:lineChart>
        <c:grouping val="standard"/>
        <c:varyColors val="0"/>
        <c:ser>
          <c:idx val="0"/>
          <c:order val="0"/>
          <c:spPr>
            <a:ln w="12700" cap="rnd">
              <a:solidFill>
                <a:srgbClr val="289B38"/>
              </a:solidFill>
              <a:round/>
            </a:ln>
            <a:effectLst/>
          </c:spPr>
          <c:marker>
            <c:symbol val="none"/>
          </c:marker>
          <c:cat>
            <c:multiLvlStrRef>
              <c:f>('2'!$B$32:$C$43,'2'!$B$45:$C$56,'2'!$B$58:$C$69)</c:f>
              <c:multiLvlStrCache>
                <c:ptCount val="36"/>
                <c:lvl>
                  <c:pt idx="0">
                    <c:v>Januar </c:v>
                  </c:pt>
                  <c:pt idx="1">
                    <c:v>Februar </c:v>
                  </c:pt>
                  <c:pt idx="2">
                    <c:v>März </c:v>
                  </c:pt>
                  <c:pt idx="3">
                    <c:v>April </c:v>
                  </c:pt>
                  <c:pt idx="4">
                    <c:v>Mai </c:v>
                  </c:pt>
                  <c:pt idx="5">
                    <c:v>Juni </c:v>
                  </c:pt>
                  <c:pt idx="6">
                    <c:v>Juli </c:v>
                  </c:pt>
                  <c:pt idx="7">
                    <c:v>August </c:v>
                  </c:pt>
                  <c:pt idx="8">
                    <c:v>September </c:v>
                  </c:pt>
                  <c:pt idx="9">
                    <c:v>Oktober </c:v>
                  </c:pt>
                  <c:pt idx="10">
                    <c:v>November </c:v>
                  </c:pt>
                  <c:pt idx="11">
                    <c:v>Dezember </c:v>
                  </c:pt>
                  <c:pt idx="12">
                    <c:v>Januar </c:v>
                  </c:pt>
                  <c:pt idx="13">
                    <c:v>Februar </c:v>
                  </c:pt>
                  <c:pt idx="14">
                    <c:v>März </c:v>
                  </c:pt>
                  <c:pt idx="15">
                    <c:v>April </c:v>
                  </c:pt>
                  <c:pt idx="16">
                    <c:v>Mai </c:v>
                  </c:pt>
                  <c:pt idx="17">
                    <c:v>Juni </c:v>
                  </c:pt>
                  <c:pt idx="18">
                    <c:v>Juli </c:v>
                  </c:pt>
                  <c:pt idx="19">
                    <c:v>August </c:v>
                  </c:pt>
                  <c:pt idx="20">
                    <c:v>September </c:v>
                  </c:pt>
                  <c:pt idx="21">
                    <c:v>Oktober </c:v>
                  </c:pt>
                  <c:pt idx="22">
                    <c:v>November </c:v>
                  </c:pt>
                  <c:pt idx="23">
                    <c:v>Dezember </c:v>
                  </c:pt>
                  <c:pt idx="24">
                    <c:v>Januar </c:v>
                  </c:pt>
                  <c:pt idx="25">
                    <c:v>Februar </c:v>
                  </c:pt>
                  <c:pt idx="26">
                    <c:v>März </c:v>
                  </c:pt>
                  <c:pt idx="27">
                    <c:v>April </c:v>
                  </c:pt>
                  <c:pt idx="28">
                    <c:v>Mai </c:v>
                  </c:pt>
                  <c:pt idx="29">
                    <c:v>Juni </c:v>
                  </c:pt>
                  <c:pt idx="30">
                    <c:v>Juli </c:v>
                  </c:pt>
                  <c:pt idx="31">
                    <c:v>August </c:v>
                  </c:pt>
                  <c:pt idx="32">
                    <c:v>September </c:v>
                  </c:pt>
                  <c:pt idx="33">
                    <c:v>Oktober </c:v>
                  </c:pt>
                  <c:pt idx="34">
                    <c:v>November </c:v>
                  </c:pt>
                  <c:pt idx="35">
                    <c:v>Dezember </c:v>
                  </c:pt>
                </c:lvl>
                <c:lvl>
                  <c:pt idx="0">
                    <c:v>2020</c:v>
                  </c:pt>
                  <c:pt idx="12">
                    <c:v>2021</c:v>
                  </c:pt>
                  <c:pt idx="24">
                    <c:v>2022</c:v>
                  </c:pt>
                </c:lvl>
              </c:multiLvlStrCache>
            </c:multiLvlStrRef>
          </c:cat>
          <c:val>
            <c:numRef>
              <c:f>('2'!$E$32:$E$43,'2'!$E$45:$E$56,'2'!$E$58:$E$69)</c:f>
              <c:numCache>
                <c:formatCode>#,##0.0"";\-\ #,##0.0"";0.0"";@""</c:formatCode>
                <c:ptCount val="36"/>
                <c:pt idx="0">
                  <c:v>1.637764932562618</c:v>
                </c:pt>
                <c:pt idx="1">
                  <c:v>1.6314779270633437</c:v>
                </c:pt>
                <c:pt idx="2">
                  <c:v>1.0506208213944603</c:v>
                </c:pt>
                <c:pt idx="3">
                  <c:v>0.28409090909092072</c:v>
                </c:pt>
                <c:pt idx="4">
                  <c:v>0.37807183364839148</c:v>
                </c:pt>
                <c:pt idx="5">
                  <c:v>0.56390977443608392</c:v>
                </c:pt>
                <c:pt idx="6">
                  <c:v>-0.28089887640449263</c:v>
                </c:pt>
                <c:pt idx="7">
                  <c:v>-0.65543071161047806</c:v>
                </c:pt>
                <c:pt idx="8">
                  <c:v>-0.5623242736644869</c:v>
                </c:pt>
                <c:pt idx="9">
                  <c:v>-0.74906367041198507</c:v>
                </c:pt>
                <c:pt idx="10">
                  <c:v>-0.75542965061379164</c:v>
                </c:pt>
                <c:pt idx="11">
                  <c:v>-0.84427767354596028</c:v>
                </c:pt>
                <c:pt idx="12">
                  <c:v>0.85308056872037241</c:v>
                </c:pt>
                <c:pt idx="13">
                  <c:v>1.1331444759206732</c:v>
                </c:pt>
                <c:pt idx="14">
                  <c:v>1.7013232514177759</c:v>
                </c:pt>
                <c:pt idx="15">
                  <c:v>2.4551463644947944</c:v>
                </c:pt>
                <c:pt idx="16">
                  <c:v>2.6365348399246642</c:v>
                </c:pt>
                <c:pt idx="17">
                  <c:v>2.4299065420560737</c:v>
                </c:pt>
                <c:pt idx="18">
                  <c:v>3.8497652582159674</c:v>
                </c:pt>
                <c:pt idx="19">
                  <c:v>4.3355325164938847</c:v>
                </c:pt>
                <c:pt idx="20">
                  <c:v>4.4297832233741872</c:v>
                </c:pt>
                <c:pt idx="21">
                  <c:v>4.9056603773584868</c:v>
                </c:pt>
                <c:pt idx="22">
                  <c:v>5.423406279733598</c:v>
                </c:pt>
                <c:pt idx="23">
                  <c:v>5.6764427625354728</c:v>
                </c:pt>
                <c:pt idx="24">
                  <c:v>5.2631578947368354</c:v>
                </c:pt>
                <c:pt idx="25">
                  <c:v>5.4154995331466012</c:v>
                </c:pt>
                <c:pt idx="26">
                  <c:v>7.6208178438661776</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0-14E8-4891-8B5C-1FFB4CAEF546}"/>
            </c:ext>
          </c:extLst>
        </c:ser>
        <c:dLbls>
          <c:showLegendKey val="0"/>
          <c:showVal val="0"/>
          <c:showCatName val="0"/>
          <c:showSerName val="0"/>
          <c:showPercent val="0"/>
          <c:showBubbleSize val="0"/>
        </c:dLbls>
        <c:smooth val="0"/>
        <c:axId val="45264256"/>
        <c:axId val="45270144"/>
      </c:lineChart>
      <c:catAx>
        <c:axId val="45264256"/>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45270144"/>
        <c:crossesAt val="-2"/>
        <c:auto val="1"/>
        <c:lblAlgn val="ctr"/>
        <c:lblOffset val="100"/>
        <c:tickLblSkip val="1"/>
        <c:tickMarkSkip val="1"/>
        <c:noMultiLvlLbl val="0"/>
      </c:catAx>
      <c:valAx>
        <c:axId val="45270144"/>
        <c:scaling>
          <c:orientation val="minMax"/>
          <c:max val="12"/>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a:t>
                </a:r>
              </a:p>
            </c:rich>
          </c:tx>
          <c:layout>
            <c:manualLayout>
              <c:xMode val="edge"/>
              <c:yMode val="edge"/>
              <c:x val="6.403898324442156E-2"/>
              <c:y val="6.3481584946010153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0&quot;&quot;;\-\ #,##0.0&quot;&quot;;0.0&quot;&quot;;@&quot;&quot;"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45264256"/>
        <c:crosses val="autoZero"/>
        <c:crossBetween val="between"/>
      </c:valAx>
      <c:spPr>
        <a:noFill/>
        <a:ln w="3175">
          <a:solidFill>
            <a:schemeClr val="tx1"/>
          </a:solid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4115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6804</xdr:rowOff>
    </xdr:from>
    <xdr:to>
      <xdr:col>0</xdr:col>
      <xdr:colOff>6107460</xdr:colOff>
      <xdr:row>18</xdr:row>
      <xdr:rowOff>0</xdr:rowOff>
    </xdr:to>
    <xdr:sp macro="" textlink="">
      <xdr:nvSpPr>
        <xdr:cNvPr id="2" name="Textfeld 1"/>
        <xdr:cNvSpPr txBox="1"/>
      </xdr:nvSpPr>
      <xdr:spPr>
        <a:xfrm>
          <a:off x="0" y="632733"/>
          <a:ext cx="6107460" cy="2571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anose="020B0604020202020204" pitchFamily="34" charset="0"/>
            </a:rPr>
            <a:t>Für die Messung der Preisentwicklung der einzelnen Güter des Warenkorbes werden monatlich mehr als 20</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000 Einzel­preise in Handels- und Dienstleistungsunternehmen in Mecklenburg-Vorpommern manuell erhoben. Diese übliche Preis­erhebung umfasst einerseits die Preiserhebung im stationären Handel durch Preiserheber in Geschäften und andererseits die zentrale Preiserhe­bung, welche hauptsächlich als Erhebung im Internet erfolgt. In den Berichts­monaten April 2020 sowie bis März 2022 war insbesondere die Preiserhebung vor Ort in den Geschäften erheblich eingeschränkt. Um die Entwicklung der Verbraucherpreise richtig darzustellen, wurden die in der Preisermitt­lung fehlenden Preise nach eindeu­tigen Vorgaben des Statistischen Bundes­amtes imputiert, d. h. es wurden spezielle Fortschreibungsverfahren  angewendet. Für Waren und Dienstleistungen, bei denen eine Erhebung nicht oder nur in einem sehr geringen Umfang möglich war, wurden Preise nach diesen verschiedenen Methoden fortgeschrieben oder – bei preisstabilen Gütern – Vormonatspreise übernommen. </a:t>
          </a:r>
        </a:p>
        <a:p>
          <a:endParaRPr lang="de-DE" sz="80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Ausweis einer eingeschränkten Datenqualität werden Güter, deren Preiserhebung im April 2020 bis März 2022 einen Imputationsanteil von 40 Prozent und mehr aufweisen, in einer ( ) ausgewiesen.</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 = Aussagewert eingeschränkt, da der Zahlenwert statistisch relativ unsicher ist.</a:t>
          </a:r>
        </a:p>
        <a:p>
          <a:endParaRPr lang="de-DE" sz="80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Eine Erklärung des Statistischen Bundesamtes zu diesem Thema kann über folgenden Link geöffnet werden.</a:t>
          </a:r>
          <a:endParaRPr lang="de-DE" sz="950">
            <a:effectLst/>
            <a:latin typeface="+mn-lt"/>
            <a:cs typeface="Arial" panose="020B0604020202020204" pitchFamily="34" charset="0"/>
          </a:endParaRPr>
        </a:p>
        <a:p>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20</xdr:row>
      <xdr:rowOff>13592</xdr:rowOff>
    </xdr:from>
    <xdr:to>
      <xdr:col>0</xdr:col>
      <xdr:colOff>6120000</xdr:colOff>
      <xdr:row>35</xdr:row>
      <xdr:rowOff>81627</xdr:rowOff>
    </xdr:to>
    <xdr:sp macro="" textlink="">
      <xdr:nvSpPr>
        <xdr:cNvPr id="3" name="Textfeld 2"/>
        <xdr:cNvSpPr txBox="1"/>
      </xdr:nvSpPr>
      <xdr:spPr>
        <a:xfrm>
          <a:off x="0" y="3483413"/>
          <a:ext cx="6120000" cy="2313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endParaRPr lang="de-DE" sz="950">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6107460</xdr:colOff>
      <xdr:row>61</xdr:row>
      <xdr:rowOff>91286</xdr:rowOff>
    </xdr:to>
    <xdr:sp macro="" textlink="">
      <xdr:nvSpPr>
        <xdr:cNvPr id="4" name="Textfeld 3"/>
        <xdr:cNvSpPr txBox="1"/>
      </xdr:nvSpPr>
      <xdr:spPr>
        <a:xfrm>
          <a:off x="0" y="381000"/>
          <a:ext cx="6107460" cy="90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itchFamily="34" charset="0"/>
            </a:rPr>
            <a:t>In der Lebensrealität der Bevölkerung gibt es eine Vielzahl unterschiedlicher Dienstleistungen und Waren, die mehr oder weniger regelmäßig in Anspruch genommen bzw. gekauft werden. Die jeweils dafür zu zahlenden Preise unter­scheiden sich zudem häufig, je nachdem in welchem Ort und/oder in welchem Geschäft der Kauf erfolgt. Die Preis­statistiker verdichten eine große Menge von Daten, um daraus die allgemeine Preisentwicklung zu berechnen.</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Das Ergebnis – die </a:t>
          </a:r>
          <a:r>
            <a:rPr lang="de-DE" sz="950" b="1">
              <a:solidFill>
                <a:schemeClr val="dk1"/>
              </a:solidFill>
              <a:effectLst/>
              <a:latin typeface="+mn-lt"/>
              <a:ea typeface="+mn-ea"/>
              <a:cs typeface="Arial" pitchFamily="34" charset="0"/>
            </a:rPr>
            <a:t>Inflationsrate</a:t>
          </a:r>
          <a:r>
            <a:rPr lang="de-DE" sz="950">
              <a:solidFill>
                <a:schemeClr val="dk1"/>
              </a:solidFill>
              <a:effectLst/>
              <a:latin typeface="+mn-lt"/>
              <a:ea typeface="+mn-ea"/>
              <a:cs typeface="Arial" pitchFamily="34" charset="0"/>
            </a:rPr>
            <a:t> – gibt an, um wie viel Prozent sich das durchschnittliche Preisniveau innerhalb eines Jahres ver­ändert hat. Die Inflationsrate berechnet sich aus der Veränderung des Verbraucherpreisindex und damit aus der Veränderung aller beobachteten Preisindizes.</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Verbraucherpreisindizes messen die Preisentwicklung auf der Stufe des privaten Verbrauchs. Sie werden berech­net als ein gewogener Durchschnitt von Preismesszahlen (relative Preisänderungen der Güter gegenüber dem Basis­zeitraum), die für eine repräsentative Auswahl von Lebenshaltungsgütern gebildet werden, also für Waren und Dienst­leistungen, die die Haushalte typi­scherweise benötigen und auch konsumieren. Dazu gehört das Wohnen ebenso wie Nahrungsmittel, Tele­fon, Versicherungen, ein neuer Haarschnitt und in größeren Abstän­den auch ein Auto oder ein Kühlschrank.</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Wägungszahlen werden abgeleitet aus den jeweils aktuellen statistischen Angaben über das Konsumverhal­ten privater Haus­halte. Eine solche Liste der Güter des privaten Verbrauchs einschließlich der jeweiligen Wägungs­zahlen wird im Allge­meinen auch als </a:t>
          </a:r>
          <a:r>
            <a:rPr lang="de-DE" sz="950" b="1">
              <a:solidFill>
                <a:schemeClr val="dk1"/>
              </a:solidFill>
              <a:effectLst/>
              <a:latin typeface="+mn-lt"/>
              <a:ea typeface="+mn-ea"/>
              <a:cs typeface="Arial" pitchFamily="34" charset="0"/>
            </a:rPr>
            <a:t>"Warenkorb"</a:t>
          </a:r>
          <a:r>
            <a:rPr lang="de-DE" sz="950">
              <a:solidFill>
                <a:schemeClr val="dk1"/>
              </a:solidFill>
              <a:effectLst/>
              <a:latin typeface="+mn-lt"/>
              <a:ea typeface="+mn-ea"/>
              <a:cs typeface="Arial" pitchFamily="34" charset="0"/>
            </a:rPr>
            <a:t> bezeichnet. Der Warenkorb wird alle fünf Jahre angepasst. Dann gilt es zu messen, welches Gewicht die Güter des Warenkorbes haben, das heißt wie viel von seinem Budget ein typischer Haus­halt etwa für Miete, Nahrungsmittel usw. aus­gibt. Die registrierten Preisent­wicklungen der verschiedenen Güter­arten werden entsprechend gewichtet.</a:t>
          </a:r>
        </a:p>
        <a:p>
          <a:r>
            <a:rPr lang="de-DE" sz="950">
              <a:solidFill>
                <a:schemeClr val="dk1"/>
              </a:solidFill>
              <a:effectLst/>
              <a:latin typeface="+mn-lt"/>
              <a:ea typeface="+mn-ea"/>
              <a:cs typeface="Arial" pitchFamily="34" charset="0"/>
            </a:rPr>
            <a:t>Die Indizes werden nach der so genannten Laspeyres-Formel berechnet. Das bedeutet, dass die aus dem Basisjahr stam­menden Wägungszahlen bis zur Umstellung der Indizes auf ein neues Basisjahr unverändert bleiben. Es werden also die Verbrauchs­verhält­nisse aus dem Basisjahr konstant gehalten.</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ermittelten Preise sind effektive Endverbraucherpreise einschließlich Mehrwertsteuer sowie einschließ­lich Ver­brauchs­steuern und anderer gesetzlicher Abgaben. Damit die monatlichen Werte einer Preisreihe nur "reine" Preisänderun­gen zum Ausdruck bringen, werden die den Preis bestimmenden Merkmale der betreffenden Ware bzw. Leistung möglichst lange konstant gehalten. Ergeben sich reale Veränderungen bei den preisrelevanten Merkmalen (Mengenein­heit; Qualität; Handels-, Liefer- und Zahlungsbedingungen; u. Ä.), werden diese eliminiert. Erfolgte dies nicht, würden Äpfel mit Birnen verglichen: Ein Kleinwagen kostet heute zwar mehr als vor vielen Jahren, doch er ist auch ein viel besseres Auto. Noch größer ist der Unterschied bei Computern. Die Leistung der Prozessoren verdoppelt sich derzeit etwa alle zwei Jahre. Solche Qualitätsverbesserungen werden bei der Preismessung berücksichtigt.</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Berichtsstellen in den elf Berichtsgemeinden Mecklenburg-Vorpommerns (bundesweit: 188 Berichtsgemein­den) sind so ausgewählt worden, dass in angemessener Weise die verschiedenen Handels- und Betriebsformen des Einzel­­handels, Geschäfts- und Wohnviertel und weitere versorgungsrelevante Aspekte berücksichtigt sind. Bei der Auswahl der Berichts­stellen werden auch die verschiedenen Geschäftstypen einbezogen. Die Verbrau­cherpreis­statis­tik unter­scheidet für den Einzelhandel folgende Typen von Geschäften:</a:t>
          </a:r>
        </a:p>
        <a:p>
          <a:r>
            <a:rPr lang="de-DE" sz="300">
              <a:solidFill>
                <a:schemeClr val="dk1"/>
              </a:solidFill>
              <a:effectLst/>
              <a:latin typeface="+mn-lt"/>
              <a:ea typeface="+mn-ea"/>
              <a:cs typeface="Arial" pitchFamily="34" charset="0"/>
            </a:rPr>
            <a:t> </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Kaufhaus, Warenhaus,</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Verbrauchermarkt, SB-Warenhaus,</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Supermarkt,</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Discounter, Fachmarkt,</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Fachgeschäft,</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Sonstiger Einzelhandel.</a:t>
          </a:r>
        </a:p>
        <a:p>
          <a:r>
            <a:rPr lang="de-DE" sz="5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Für die Preiserhebung werden also zunächst Gemeinden, dann Geschäfte und innerhalb der Geschäfte schließ­lich die absatz­stärksten Produktvarianten ausgewählt. Durch dieses Vorgehen ist die Repräsentativität der Stichprobe gewähr­leistet. Sie liefert ein verkleinertes Abbild der realen Verhältnisse.</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In Mecklenburg-Vorpommern gibt es rund 40 Preisermittler, die monatlich rund 20 000 Preisreihen beobachten, das heißt: Sie suchen die vorgegebenen Geschäfte auf und registrieren Monat für Monat die Preise der gleichen Produkte in densel­ben Geschäf­ten. Auf diese Weise ist die Vergleichbarkeit der Preise gewährleistet.</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Beginnend mit Januar 2019 erfolgte die Berechnung des Verbraucherpreisindex für Mecklenburg-Vorpommern mit dem Basis­zeitraum 2015. Der vorherige Basiszeitraum war das Jahr 2010.</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Im Zuge dieser Umstellung auf das neue Basisjahr ("Umbasierung") wurde eine Reihe methodischer und konzeptio­neller Ände­rungen wirksam:</a:t>
          </a:r>
        </a:p>
        <a:p>
          <a:r>
            <a:rPr lang="de-DE" sz="300">
              <a:solidFill>
                <a:schemeClr val="dk1"/>
              </a:solidFill>
              <a:effectLst/>
              <a:latin typeface="+mn-lt"/>
              <a:ea typeface="+mn-ea"/>
              <a:cs typeface="Arial" pitchFamily="34" charset="0"/>
            </a:rPr>
            <a:t> </a:t>
          </a:r>
        </a:p>
        <a:p>
          <a:pPr marL="108000" indent="-108000">
            <a:buFont typeface="Arial" panose="020B0604020202020204" pitchFamily="34" charset="0"/>
            <a:buChar char="-"/>
          </a:pPr>
          <a:r>
            <a:rPr lang="de-DE" sz="950" spc="-10" baseline="0">
              <a:solidFill>
                <a:schemeClr val="dk1"/>
              </a:solidFill>
              <a:effectLst/>
              <a:latin typeface="+mn-lt"/>
              <a:ea typeface="+mn-ea"/>
              <a:cs typeface="Arial" pitchFamily="34" charset="0"/>
            </a:rPr>
            <a:t>Der </a:t>
          </a:r>
          <a:r>
            <a:rPr lang="de-DE" sz="950" b="1" spc="-10" baseline="0">
              <a:solidFill>
                <a:schemeClr val="dk1"/>
              </a:solidFill>
              <a:effectLst/>
              <a:latin typeface="+mn-lt"/>
              <a:ea typeface="+mn-ea"/>
              <a:cs typeface="Arial" pitchFamily="34" charset="0"/>
            </a:rPr>
            <a:t>Warenkorb</a:t>
          </a:r>
          <a:r>
            <a:rPr lang="de-DE" sz="950" spc="-10" baseline="0">
              <a:solidFill>
                <a:schemeClr val="dk1"/>
              </a:solidFill>
              <a:effectLst/>
              <a:latin typeface="+mn-lt"/>
              <a:ea typeface="+mn-ea"/>
              <a:cs typeface="Arial" pitchFamily="34" charset="0"/>
            </a:rPr>
            <a:t> wurde dahingehend aktualisiert, dass Waren und Dienstleistungen mit gestiegenem Maß an Verbrauchs­bedeu­tung einbezogen bzw. gegen andere mit geringerer Verkaufsbedeutung ausgetauscht wur­den.</a:t>
          </a:r>
          <a:r>
            <a:rPr lang="de-DE" sz="950">
              <a:solidFill>
                <a:schemeClr val="dk1"/>
              </a:solidFill>
              <a:effectLst/>
              <a:latin typeface="+mn-lt"/>
              <a:ea typeface="+mn-ea"/>
              <a:cs typeface="Arial" pitchFamily="34" charset="0"/>
            </a:rPr>
            <a:t> </a:t>
          </a:r>
        </a:p>
        <a:p>
          <a:pPr marL="108000" indent="-108000"/>
          <a:r>
            <a:rPr lang="de-DE" sz="300">
              <a:solidFill>
                <a:schemeClr val="dk1"/>
              </a:solidFill>
              <a:effectLst/>
              <a:latin typeface="+mn-lt"/>
              <a:ea typeface="+mn-ea"/>
              <a:cs typeface="Arial" pitchFamily="34" charset="0"/>
            </a:rPr>
            <a:t> </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Das </a:t>
          </a:r>
          <a:r>
            <a:rPr lang="de-DE" sz="950" b="1">
              <a:solidFill>
                <a:schemeClr val="dk1"/>
              </a:solidFill>
              <a:effectLst/>
              <a:latin typeface="+mn-lt"/>
              <a:ea typeface="+mn-ea"/>
              <a:cs typeface="Arial" panose="020B0604020202020204" pitchFamily="34" charset="0"/>
            </a:rPr>
            <a:t>Wägungsschema</a:t>
          </a:r>
          <a:r>
            <a:rPr lang="de-DE" sz="950">
              <a:solidFill>
                <a:schemeClr val="dk1"/>
              </a:solidFill>
              <a:effectLst/>
              <a:latin typeface="+mn-lt"/>
              <a:ea typeface="+mn-ea"/>
              <a:cs typeface="Arial" panose="020B0604020202020204" pitchFamily="34" charset="0"/>
            </a:rPr>
            <a:t> ist an die aktuellen Verbrauchsgewohnheiten angepasst worden. Nach der Index­theorie wird allge­mein erwartet, dass die Berücksichtigung neuerer Verbrauchsgewohnheiten zu einem Rück­gang der berech­neten Teue­rungsraten führt (Laspeyres-Effekt). Im Durchschnitt der Jahre 2016, 2017 und 2018 scheint dieser Effekt für Mecklen­burg-Vorpommern auch zu wirken (2016: - 0,2 Prozentpunkte; 2017: ‑</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0,3 Prozentpunkte; 2018: 0,0 Pro­zentpunkte). </a:t>
          </a:r>
          <a:endParaRPr lang="de-DE" sz="950">
            <a:effectLst/>
            <a:latin typeface="+mn-lt"/>
            <a:cs typeface="Arial" panose="020B0604020202020204" pitchFamily="34" charset="0"/>
          </a:endParaRPr>
        </a:p>
      </xdr:txBody>
    </xdr:sp>
    <xdr:clientData/>
  </xdr:twoCellAnchor>
  <xdr:twoCellAnchor>
    <xdr:from>
      <xdr:col>0</xdr:col>
      <xdr:colOff>0</xdr:colOff>
      <xdr:row>62</xdr:row>
      <xdr:rowOff>6804</xdr:rowOff>
    </xdr:from>
    <xdr:to>
      <xdr:col>0</xdr:col>
      <xdr:colOff>6107460</xdr:colOff>
      <xdr:row>123</xdr:row>
      <xdr:rowOff>115661</xdr:rowOff>
    </xdr:to>
    <xdr:sp macro="" textlink="">
      <xdr:nvSpPr>
        <xdr:cNvPr id="5" name="Textfeld 4"/>
        <xdr:cNvSpPr txBox="1"/>
      </xdr:nvSpPr>
      <xdr:spPr>
        <a:xfrm>
          <a:off x="0" y="9749518"/>
          <a:ext cx="6107460" cy="9252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108000" lvl="0" indent="-108000">
            <a:buFont typeface="Arial" panose="020B0604020202020204" pitchFamily="34" charset="0"/>
            <a:buChar char="-"/>
          </a:pPr>
          <a:r>
            <a:rPr lang="de-DE" sz="950">
              <a:solidFill>
                <a:schemeClr val="dk1"/>
              </a:solidFill>
              <a:effectLst/>
              <a:latin typeface="+mn-lt"/>
              <a:ea typeface="+mn-ea"/>
              <a:cs typeface="Arial" pitchFamily="34" charset="0"/>
            </a:rPr>
            <a:t>Auch das </a:t>
          </a:r>
          <a:r>
            <a:rPr lang="de-DE" sz="950" b="1">
              <a:solidFill>
                <a:schemeClr val="dk1"/>
              </a:solidFill>
              <a:effectLst/>
              <a:latin typeface="+mn-lt"/>
              <a:ea typeface="+mn-ea"/>
              <a:cs typeface="Arial" panose="020B0604020202020204" pitchFamily="34" charset="0"/>
            </a:rPr>
            <a:t>Wägungsschema für Geschäftstypen</a:t>
          </a:r>
          <a:r>
            <a:rPr lang="de-DE" sz="950">
              <a:solidFill>
                <a:schemeClr val="dk1"/>
              </a:solidFill>
              <a:effectLst/>
              <a:latin typeface="+mn-lt"/>
              <a:ea typeface="+mn-ea"/>
              <a:cs typeface="Arial" pitchFamily="34" charset="0"/>
            </a:rPr>
            <a:t> wurde aktualisiert und bezieht sich nun auf das Basisjahr 2015.</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itchFamily="34" charset="0"/>
            </a:rPr>
            <a:t>Die Ge­schäfts­kategorien im stationären Handel heben sich insbesondere durch ihre Preis- und Sortimentsstrategie voneinander ab. Der Onlinehandel bildet eine eigene Kategorie. </a:t>
          </a:r>
        </a:p>
        <a:p>
          <a:pPr marL="108000" indent="-108000"/>
          <a:r>
            <a:rPr lang="de-DE" sz="400">
              <a:solidFill>
                <a:schemeClr val="dk1"/>
              </a:solidFill>
              <a:effectLst/>
              <a:latin typeface="+mn-lt"/>
              <a:ea typeface="+mn-ea"/>
              <a:cs typeface="Arial" panose="020B0604020202020204" pitchFamily="34" charset="0"/>
            </a:rPr>
            <a:t> </a:t>
          </a:r>
        </a:p>
        <a:p>
          <a:pPr marL="108000" indent="-108000"/>
          <a:r>
            <a:rPr lang="de-DE" sz="950">
              <a:solidFill>
                <a:schemeClr val="dk1"/>
              </a:solidFill>
              <a:effectLst/>
              <a:latin typeface="+mn-lt"/>
              <a:ea typeface="+mn-ea"/>
              <a:cs typeface="Arial" pitchFamily="34" charset="0"/>
            </a:rPr>
            <a:t>    Die Geschäftstypen werden entsprechend ihrer Marktbedeutung für die einzelnen Güterarten im Verbraucherpreis­index berück­sichtigt und unterscheiden sich von Güterart zu Güterart. So haben Fachgeschäfte beim Kauf von Schuhen die größten Marktanteile, spielen aber zum Beispiel beim Einkauf von Milch fast keine Rolle. </a:t>
          </a:r>
        </a:p>
        <a:p>
          <a:pPr marL="108000" indent="-108000"/>
          <a:r>
            <a:rPr lang="de-DE" sz="400">
              <a:solidFill>
                <a:schemeClr val="dk1"/>
              </a:solidFill>
              <a:effectLst/>
              <a:latin typeface="+mn-lt"/>
              <a:ea typeface="+mn-ea"/>
              <a:cs typeface="Arial" panose="020B0604020202020204" pitchFamily="34" charset="0"/>
            </a:rPr>
            <a:t> </a:t>
          </a:r>
          <a:endParaRPr lang="de-DE" sz="400" b="0">
            <a:solidFill>
              <a:schemeClr val="dk1"/>
            </a:solidFill>
            <a:effectLst/>
            <a:latin typeface="+mn-lt"/>
            <a:ea typeface="+mn-ea"/>
            <a:cs typeface="Arial" pitchFamily="34" charset="0"/>
          </a:endParaRPr>
        </a:p>
        <a:p>
          <a:pPr marL="108000" indent="-108000">
            <a:buFont typeface="Arial" panose="020B0604020202020204" pitchFamily="34" charset="0"/>
            <a:buChar char="-"/>
          </a:pPr>
          <a:r>
            <a:rPr lang="de-DE" sz="950" b="0">
              <a:solidFill>
                <a:schemeClr val="dk1"/>
              </a:solidFill>
              <a:effectLst/>
              <a:latin typeface="+mn-lt"/>
              <a:ea typeface="+mn-ea"/>
              <a:cs typeface="Arial" pitchFamily="34" charset="0"/>
            </a:rPr>
            <a:t>Die Bedeutung des Onlinehandels hat zugenommen und variiert deutlich in Abhängigkeit vom Güterbereich.  Die priva­ten </a:t>
          </a:r>
          <a:r>
            <a:rPr lang="de-DE" sz="950">
              <a:solidFill>
                <a:schemeClr val="dk1"/>
              </a:solidFill>
              <a:effectLst/>
              <a:latin typeface="+mn-lt"/>
              <a:ea typeface="+mn-ea"/>
              <a:cs typeface="Arial" pitchFamily="34" charset="0"/>
            </a:rPr>
            <a:t>Haus­halte kaufen in den letzten Jahren zunehmend über das Internet ein. Der Onlinehandel hat nicht bei allen Güter­bereichen die gleiche Markt-bedeutung. Sie liegt zum Beispiel bei Bekleidung oder Haushaltsgeräten deutlich höher als etwa bei Nahrungs­mitteln.</a:t>
          </a:r>
        </a:p>
        <a:p>
          <a:pPr marL="108000" indent="-108000"/>
          <a:r>
            <a:rPr lang="de-DE" sz="400">
              <a:solidFill>
                <a:schemeClr val="dk1"/>
              </a:solidFill>
              <a:effectLst/>
              <a:latin typeface="+mn-lt"/>
              <a:ea typeface="+mn-ea"/>
              <a:cs typeface="Arial" panose="020B0604020202020204" pitchFamily="34" charset="0"/>
            </a:rPr>
            <a:t> </a:t>
          </a:r>
        </a:p>
        <a:p>
          <a:pPr marL="108000" lvl="0" indent="-108000">
            <a:buFont typeface="Arial" panose="020B0604020202020204" pitchFamily="34" charset="0"/>
            <a:buChar char="-"/>
          </a:pPr>
          <a:r>
            <a:rPr lang="de-DE" sz="950">
              <a:solidFill>
                <a:schemeClr val="dk1"/>
              </a:solidFill>
              <a:effectLst/>
              <a:latin typeface="+mn-lt"/>
              <a:ea typeface="+mn-ea"/>
              <a:cs typeface="Arial" pitchFamily="34" charset="0"/>
            </a:rPr>
            <a:t>Im Rahmen der  Anpassung der Methode für </a:t>
          </a:r>
          <a:r>
            <a:rPr lang="de-DE" sz="950" b="1">
              <a:solidFill>
                <a:schemeClr val="dk1"/>
              </a:solidFill>
              <a:effectLst/>
              <a:latin typeface="+mn-lt"/>
              <a:ea typeface="+mn-ea"/>
              <a:cs typeface="Arial" panose="020B0604020202020204" pitchFamily="34" charset="0"/>
            </a:rPr>
            <a:t>Pauschalreisen</a:t>
          </a:r>
          <a:r>
            <a:rPr lang="de-DE" sz="950">
              <a:solidFill>
                <a:schemeClr val="dk1"/>
              </a:solidFill>
              <a:effectLst/>
              <a:latin typeface="+mn-lt"/>
              <a:ea typeface="+mn-ea"/>
              <a:cs typeface="Arial" pitchFamily="34" charset="0"/>
            </a:rPr>
            <a:t> wurden sowohl Änderungen des Verbrauchsverhal­tens berück­sichtigt als auch Verbesserungen in der methodischen Abbildung der Saisonübergänge umgesetzt. So werden die saisonalen Schwankungen bei Pauschalreisen genauer abgebildet. Die Preise für Pauschalreisen haben zu Jahresbeginn einen Tiefpunkt, steigen bis zum Hochsommer, um bis zum November wieder zu fallen. Zusätzlich gibt es Preisaufschläge zu den Feiertagen rund um Ostern und Weihnachten. Die Monate Juli und August sind weiterhin Saisonhöhepunkte.</a:t>
          </a:r>
        </a:p>
        <a:p>
          <a:pPr marL="108000" indent="-108000"/>
          <a:r>
            <a:rPr lang="de-DE" sz="400">
              <a:solidFill>
                <a:schemeClr val="dk1"/>
              </a:solidFill>
              <a:effectLst/>
              <a:latin typeface="+mn-lt"/>
              <a:ea typeface="+mn-ea"/>
              <a:cs typeface="Arial" panose="020B0604020202020204" pitchFamily="34" charset="0"/>
            </a:rPr>
            <a:t> </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Durch die </a:t>
          </a:r>
          <a:r>
            <a:rPr lang="de-DE" sz="950" b="1">
              <a:solidFill>
                <a:schemeClr val="dk1"/>
              </a:solidFill>
              <a:effectLst/>
              <a:latin typeface="+mn-lt"/>
              <a:ea typeface="+mn-ea"/>
              <a:cs typeface="Arial" panose="020B0604020202020204" pitchFamily="34" charset="0"/>
            </a:rPr>
            <a:t>neue Mietenstichprobe</a:t>
          </a:r>
          <a:r>
            <a:rPr lang="de-DE" sz="950">
              <a:solidFill>
                <a:schemeClr val="dk1"/>
              </a:solidFill>
              <a:effectLst/>
              <a:latin typeface="+mn-lt"/>
              <a:ea typeface="+mn-ea"/>
              <a:cs typeface="Arial" pitchFamily="34" charset="0"/>
            </a:rPr>
            <a:t> wird die Mietpreisentwicklung insgesamt genauer abgebildet. Die Mietenstich­probe besteht aus mehreren Schichten. Diese Schichten strukturieren die Stichprobe, verbessern die Repräsen­tativität und erlauben detail­lierte Aussagen. Es werden nun erstmals Vermietertypen unterschieden,</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itchFamily="34" charset="0"/>
            </a:rPr>
            <a:t>privaten Klein­vermietern, öffentlichen Wohnungsbau­genossen­schaften sowie privaten Wohnungsunternehmen.</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itchFamily="34" charset="0"/>
            </a:rPr>
            <a:t>Außerdem werden zusätzlich vier Kreistypen unterschieden, je nach Besiedlungsdichte in kreisfreie Großstädte,</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itchFamily="34" charset="0"/>
            </a:rPr>
            <a:t>städtische Kreise, ländliche Kreise mit höherer Dichte sowie dünnbesiedelte ländliche Kreise.</a:t>
          </a:r>
        </a:p>
        <a:p>
          <a:r>
            <a:rPr lang="de-DE" sz="400">
              <a:solidFill>
                <a:schemeClr val="dk1"/>
              </a:solidFill>
              <a:effectLst/>
              <a:latin typeface="+mn-lt"/>
              <a:ea typeface="+mn-ea"/>
              <a:cs typeface="Arial" panose="020B0604020202020204" pitchFamily="34" charset="0"/>
            </a:rPr>
            <a:t> </a:t>
          </a:r>
        </a:p>
        <a:p>
          <a:r>
            <a:rPr lang="de-DE" sz="950">
              <a:solidFill>
                <a:schemeClr val="dk1"/>
              </a:solidFill>
              <a:effectLst/>
              <a:latin typeface="+mn-lt"/>
              <a:ea typeface="+mn-ea"/>
              <a:cs typeface="Arial" pitchFamily="34" charset="0"/>
            </a:rPr>
            <a:t>Um die aktuellen Preisentwicklungen von den Auswirkungen veränderter Verbrauchsgewohnheiten oder methodischer Verän­derungen trennen zu können, wird nach der Umstellung auf das neue Basisjahr 2015 eine Rückrechnung der Ergebnisse bis Januar 1995 vorgenommen.</a:t>
          </a:r>
        </a:p>
        <a:p>
          <a:r>
            <a:rPr lang="de-DE" sz="400">
              <a:solidFill>
                <a:schemeClr val="dk1"/>
              </a:solidFill>
              <a:effectLst/>
              <a:latin typeface="+mn-lt"/>
              <a:ea typeface="+mn-ea"/>
              <a:cs typeface="Arial" panose="020B0604020202020204" pitchFamily="34" charset="0"/>
            </a:rPr>
            <a:t> </a:t>
          </a:r>
        </a:p>
        <a:p>
          <a:r>
            <a:rPr lang="de-DE" sz="950">
              <a:solidFill>
                <a:schemeClr val="dk1"/>
              </a:solidFill>
              <a:effectLst/>
              <a:latin typeface="+mn-lt"/>
              <a:ea typeface="+mn-ea"/>
              <a:cs typeface="Arial" pitchFamily="34" charset="0"/>
            </a:rPr>
            <a:t>Da Preisindizes häufig als Bezugsgrößen für </a:t>
          </a:r>
          <a:r>
            <a:rPr lang="de-DE" sz="950" b="1">
              <a:solidFill>
                <a:schemeClr val="dk1"/>
              </a:solidFill>
              <a:effectLst/>
              <a:latin typeface="+mn-lt"/>
              <a:ea typeface="+mn-ea"/>
              <a:cs typeface="Arial" pitchFamily="34" charset="0"/>
            </a:rPr>
            <a:t>Wertsicherungsklauseln</a:t>
          </a:r>
          <a:r>
            <a:rPr lang="de-DE" sz="950">
              <a:solidFill>
                <a:schemeClr val="dk1"/>
              </a:solidFill>
              <a:effectLst/>
              <a:latin typeface="+mn-lt"/>
              <a:ea typeface="+mn-ea"/>
              <a:cs typeface="Arial" pitchFamily="34" charset="0"/>
            </a:rPr>
            <a:t> in Miet-, Pacht-, Überlassungs- und anderen Verträ­gen dienen, wird weiterhin darauf hingewiesen, dass seitens des Statistischen Amtes Mecklenburg-Vorpommern ab 2003 nur noch der "Verbraucherpreisindex für alle privaten Haushalte" zur Verfügung gestellt werden kann und empfohlen, diese Tatsache beim Abschluss neuer Verträge bzw. bei der Frage einer Umstellung bestehender Verträge zu berück­sichtigen.</a:t>
          </a:r>
        </a:p>
        <a:p>
          <a:r>
            <a:rPr lang="de-DE" sz="950">
              <a:solidFill>
                <a:schemeClr val="dk1"/>
              </a:solidFill>
              <a:effectLst/>
              <a:latin typeface="+mn-lt"/>
              <a:ea typeface="+mn-ea"/>
              <a:cs typeface="Arial" pitchFamily="34" charset="0"/>
            </a:rPr>
            <a:t>Eine rechtliche Beratung über die Gestaltung von Wertsicherungsklauseln in Verträgen kann vom Statistischen Amt nicht vorge­nom­men werden, da es sich hier nicht um ein statistisches Problem, sondern um eine Ermessensfrage handelt, die von den Vertragsparteien selbst zu entscheiden ist.</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a:t>
          </a:r>
        </a:p>
        <a:p>
          <a:r>
            <a:rPr lang="de-DE" sz="1000" b="1">
              <a:solidFill>
                <a:schemeClr val="dk1"/>
              </a:solidFill>
              <a:effectLst/>
              <a:latin typeface="+mn-lt"/>
              <a:ea typeface="+mn-ea"/>
              <a:cs typeface="Arial" pitchFamily="34" charset="0"/>
            </a:rPr>
            <a:t>Messung von Indexveränderungen</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Indexveränderung von einem Zeitpunkt zu einem anderen</a:t>
          </a:r>
          <a:r>
            <a:rPr lang="de-DE" sz="950" baseline="0">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 berechnet als Veränderung in </a:t>
          </a:r>
          <a:r>
            <a:rPr lang="de-DE" sz="950" b="1">
              <a:solidFill>
                <a:schemeClr val="dk1"/>
              </a:solidFill>
              <a:effectLst/>
              <a:latin typeface="+mn-lt"/>
              <a:ea typeface="+mn-ea"/>
              <a:cs typeface="Arial" pitchFamily="34" charset="0"/>
            </a:rPr>
            <a:t>Prozent</a:t>
          </a:r>
          <a:r>
            <a:rPr lang="de-DE" sz="950">
              <a:solidFill>
                <a:schemeClr val="dk1"/>
              </a:solidFill>
              <a:effectLst/>
              <a:latin typeface="+mn-lt"/>
              <a:ea typeface="+mn-ea"/>
              <a:cs typeface="Arial" pitchFamily="34" charset="0"/>
            </a:rPr>
            <a:t> – kann als allgemeine Preisveränderungsrate aus der Sicht der Verbraucher interpretiert werden.</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Indexentwicklung in Prozent kann nach der Formel</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neuer Indexstand</a:t>
          </a:r>
        </a:p>
        <a:p>
          <a:r>
            <a:rPr lang="de-DE" sz="950">
              <a:solidFill>
                <a:schemeClr val="dk1"/>
              </a:solidFill>
              <a:effectLst/>
              <a:latin typeface="+mn-lt"/>
              <a:ea typeface="+mn-ea"/>
              <a:cs typeface="Arial" pitchFamily="34" charset="0"/>
            </a:rPr>
            <a:t>    ----------------------    x  100  - 100</a:t>
          </a:r>
        </a:p>
        <a:p>
          <a:r>
            <a:rPr lang="de-DE" sz="950">
              <a:solidFill>
                <a:schemeClr val="dk1"/>
              </a:solidFill>
              <a:effectLst/>
              <a:latin typeface="+mn-lt"/>
              <a:ea typeface="+mn-ea"/>
              <a:cs typeface="Arial" pitchFamily="34" charset="0"/>
            </a:rPr>
            <a:t>    alter Indexstand</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berechnet werden. </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Z. B.  Entwicklung der Verbraucherpreisindex für Mecklenburg-Vorpommern von Oktober 2016 bis Oktober 2018</a:t>
          </a:r>
        </a:p>
        <a:p>
          <a:r>
            <a:rPr lang="de-DE" sz="950">
              <a:solidFill>
                <a:schemeClr val="dk1"/>
              </a:solidFill>
              <a:effectLst/>
              <a:latin typeface="+mn-lt"/>
              <a:ea typeface="+mn-ea"/>
              <a:cs typeface="Arial" pitchFamily="34" charset="0"/>
            </a:rPr>
            <a:t>auf der Basis 2015  = 100:      106,7</a:t>
          </a:r>
        </a:p>
        <a:p>
          <a:r>
            <a:rPr lang="de-DE" sz="950">
              <a:solidFill>
                <a:schemeClr val="dk1"/>
              </a:solidFill>
              <a:effectLst/>
              <a:latin typeface="+mn-lt"/>
              <a:ea typeface="+mn-ea"/>
              <a:cs typeface="Arial" pitchFamily="34" charset="0"/>
            </a:rPr>
            <a:t>                                                    --------     x  100  -  100 = 6,3 %</a:t>
          </a:r>
        </a:p>
        <a:p>
          <a:r>
            <a:rPr lang="de-DE" sz="950">
              <a:solidFill>
                <a:schemeClr val="dk1"/>
              </a:solidFill>
              <a:effectLst/>
              <a:latin typeface="+mn-lt"/>
              <a:ea typeface="+mn-ea"/>
              <a:cs typeface="Arial" pitchFamily="34" charset="0"/>
            </a:rPr>
            <a:t>                                                    100,4</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Formal ist auch eine Indexentwicklung nach Punkten als Differenz zwischen dem neuen und dem alten Indexstand berechenbar. Das Ergebnis ist inhaltlich nicht interpretierbar und unterscheidet sich je nach Wahl des Basisjahres.</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nachfolgenden Tabellen liefern ausgewählte Daten der Verbraucherpreisstatistik für Mecklenburg-Vorpommern. Hierbei handelt es sich grundsätzlich um endgültige Ergebnisse.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20411</xdr:colOff>
      <xdr:row>25</xdr:row>
      <xdr:rowOff>43544</xdr:rowOff>
    </xdr:from>
    <xdr:to>
      <xdr:col>6</xdr:col>
      <xdr:colOff>762000</xdr:colOff>
      <xdr:row>55</xdr:row>
      <xdr:rowOff>122465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0.95546</cdr:y>
    </cdr:from>
    <cdr:to>
      <cdr:x>0.15</cdr:x>
      <cdr:y>1</cdr:y>
    </cdr:to>
    <cdr:sp macro="" textlink="">
      <cdr:nvSpPr>
        <cdr:cNvPr id="2" name="Textfeld 1"/>
        <cdr:cNvSpPr txBox="1"/>
      </cdr:nvSpPr>
      <cdr:spPr>
        <a:xfrm xmlns:a="http://schemas.openxmlformats.org/drawingml/2006/main">
          <a:off x="0" y="4086225"/>
          <a:ext cx="914400"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26</xdr:row>
      <xdr:rowOff>57151</xdr:rowOff>
    </xdr:from>
    <xdr:to>
      <xdr:col>6</xdr:col>
      <xdr:colOff>714375</xdr:colOff>
      <xdr:row>52</xdr:row>
      <xdr:rowOff>115661</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0.94951</cdr:y>
    </cdr:from>
    <cdr:to>
      <cdr:x>0.15067</cdr:x>
      <cdr:y>1</cdr:y>
    </cdr:to>
    <cdr:sp macro="" textlink="">
      <cdr:nvSpPr>
        <cdr:cNvPr id="2" name="Textfeld 1"/>
        <cdr:cNvSpPr txBox="1"/>
      </cdr:nvSpPr>
      <cdr:spPr>
        <a:xfrm xmlns:a="http://schemas.openxmlformats.org/drawingml/2006/main">
          <a:off x="0" y="3582760"/>
          <a:ext cx="914400"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40</xdr:row>
      <xdr:rowOff>9525</xdr:rowOff>
    </xdr:from>
    <xdr:to>
      <xdr:col>6</xdr:col>
      <xdr:colOff>687159</xdr:colOff>
      <xdr:row>60</xdr:row>
      <xdr:rowOff>68036</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0.00676</cdr:x>
      <cdr:y>0.93467</cdr:y>
    </cdr:from>
    <cdr:to>
      <cdr:x>0.15811</cdr:x>
      <cdr:y>1</cdr:y>
    </cdr:to>
    <cdr:sp macro="" textlink="">
      <cdr:nvSpPr>
        <cdr:cNvPr id="2" name="Textfeld 1"/>
        <cdr:cNvSpPr txBox="1"/>
      </cdr:nvSpPr>
      <cdr:spPr>
        <a:xfrm xmlns:a="http://schemas.openxmlformats.org/drawingml/2006/main">
          <a:off x="40821" y="2725511"/>
          <a:ext cx="914400"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destatis.de/DE/Themen/Wirtschaft/Preise/Verbraucherpreisindex/Methoden/Downloads/corona-vpi-hvpi.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4" customWidth="1"/>
    <col min="2" max="2" width="55.7109375" style="4" customWidth="1"/>
    <col min="3" max="3" width="8.7109375" style="4" customWidth="1"/>
    <col min="4" max="4" width="16.7109375" style="4" customWidth="1"/>
    <col min="5" max="16384" width="11.42578125" style="4"/>
  </cols>
  <sheetData>
    <row r="1" spans="1:4" ht="50.1" customHeight="1" thickBot="1" x14ac:dyDescent="0.65">
      <c r="A1" s="149" t="s">
        <v>0</v>
      </c>
      <c r="B1" s="149"/>
      <c r="C1" s="150"/>
      <c r="D1" s="150"/>
    </row>
    <row r="2" spans="1:4" ht="35.1" customHeight="1" thickTop="1" x14ac:dyDescent="0.2">
      <c r="A2" s="151" t="s">
        <v>51</v>
      </c>
      <c r="B2" s="151"/>
      <c r="C2" s="152" t="s">
        <v>52</v>
      </c>
      <c r="D2" s="152"/>
    </row>
    <row r="3" spans="1:4" ht="24.95" customHeight="1" x14ac:dyDescent="0.2">
      <c r="A3" s="153"/>
      <c r="B3" s="153"/>
      <c r="C3" s="153"/>
      <c r="D3" s="153"/>
    </row>
    <row r="4" spans="1:4" ht="24.95" customHeight="1" x14ac:dyDescent="0.2">
      <c r="A4" s="156" t="s">
        <v>2</v>
      </c>
      <c r="B4" s="156"/>
      <c r="C4" s="156"/>
      <c r="D4" s="156"/>
    </row>
    <row r="5" spans="1:4" ht="24.95" customHeight="1" x14ac:dyDescent="0.2">
      <c r="A5" s="156" t="s">
        <v>66</v>
      </c>
      <c r="B5" s="156"/>
      <c r="C5" s="156"/>
      <c r="D5" s="156"/>
    </row>
    <row r="6" spans="1:4" ht="39.950000000000003" customHeight="1" x14ac:dyDescent="0.45">
      <c r="A6" s="157" t="s">
        <v>246</v>
      </c>
      <c r="B6" s="158"/>
      <c r="C6" s="158"/>
      <c r="D6" s="158"/>
    </row>
    <row r="7" spans="1:4" ht="24.95" customHeight="1" x14ac:dyDescent="0.2">
      <c r="A7" s="155"/>
      <c r="B7" s="155"/>
      <c r="C7" s="155"/>
      <c r="D7" s="155"/>
    </row>
    <row r="8" spans="1:4" ht="24.95" customHeight="1" x14ac:dyDescent="0.2">
      <c r="A8" s="155"/>
      <c r="B8" s="155"/>
      <c r="C8" s="155"/>
      <c r="D8" s="155"/>
    </row>
    <row r="9" spans="1:4" ht="24.95" customHeight="1" x14ac:dyDescent="0.45">
      <c r="A9" s="159"/>
      <c r="B9" s="159"/>
      <c r="C9" s="159"/>
      <c r="D9" s="159"/>
    </row>
    <row r="10" spans="1:4" ht="24.95" customHeight="1" x14ac:dyDescent="0.2">
      <c r="A10" s="145"/>
      <c r="B10" s="145"/>
      <c r="C10" s="145"/>
      <c r="D10" s="145"/>
    </row>
    <row r="11" spans="1:4" ht="24.95" customHeight="1" x14ac:dyDescent="0.2">
      <c r="A11" s="145"/>
      <c r="B11" s="145"/>
      <c r="C11" s="145"/>
      <c r="D11" s="145"/>
    </row>
    <row r="12" spans="1:4" ht="24.95" customHeight="1" x14ac:dyDescent="0.2">
      <c r="A12" s="145"/>
      <c r="B12" s="145"/>
      <c r="C12" s="145"/>
      <c r="D12" s="145"/>
    </row>
    <row r="13" spans="1:4" ht="12" customHeight="1" x14ac:dyDescent="0.2">
      <c r="A13" s="10"/>
      <c r="B13" s="146" t="s">
        <v>101</v>
      </c>
      <c r="C13" s="146"/>
      <c r="D13" s="5" t="s">
        <v>247</v>
      </c>
    </row>
    <row r="14" spans="1:4" ht="12" customHeight="1" x14ac:dyDescent="0.2">
      <c r="A14" s="10"/>
      <c r="B14" s="146"/>
      <c r="C14" s="146"/>
      <c r="D14" s="5"/>
    </row>
    <row r="15" spans="1:4" ht="12" customHeight="1" x14ac:dyDescent="0.2">
      <c r="A15" s="10"/>
      <c r="B15" s="146" t="s">
        <v>1</v>
      </c>
      <c r="C15" s="146"/>
      <c r="D15" s="5" t="s">
        <v>252</v>
      </c>
    </row>
    <row r="16" spans="1:4" ht="12" customHeight="1" x14ac:dyDescent="0.2">
      <c r="A16" s="10"/>
      <c r="B16" s="146"/>
      <c r="C16" s="146"/>
      <c r="D16" s="5"/>
    </row>
    <row r="17" spans="1:4" ht="12" customHeight="1" x14ac:dyDescent="0.2">
      <c r="A17" s="11"/>
      <c r="B17" s="147"/>
      <c r="C17" s="147"/>
      <c r="D17" s="6"/>
    </row>
    <row r="18" spans="1:4" ht="12" customHeight="1" x14ac:dyDescent="0.2">
      <c r="A18" s="148"/>
      <c r="B18" s="148"/>
      <c r="C18" s="148"/>
      <c r="D18" s="148"/>
    </row>
    <row r="19" spans="1:4" ht="12" customHeight="1" x14ac:dyDescent="0.2">
      <c r="A19" s="139" t="s">
        <v>39</v>
      </c>
      <c r="B19" s="139"/>
      <c r="C19" s="139"/>
      <c r="D19" s="139"/>
    </row>
    <row r="20" spans="1:4" ht="12" customHeight="1" x14ac:dyDescent="0.2">
      <c r="A20" s="139" t="s">
        <v>102</v>
      </c>
      <c r="B20" s="139"/>
      <c r="C20" s="139"/>
      <c r="D20" s="139"/>
    </row>
    <row r="21" spans="1:4" ht="12" customHeight="1" x14ac:dyDescent="0.2">
      <c r="A21" s="139"/>
      <c r="B21" s="139"/>
      <c r="C21" s="139"/>
      <c r="D21" s="139"/>
    </row>
    <row r="22" spans="1:4" ht="12" customHeight="1" x14ac:dyDescent="0.2">
      <c r="A22" s="140" t="s">
        <v>201</v>
      </c>
      <c r="B22" s="140"/>
      <c r="C22" s="140"/>
      <c r="D22" s="140"/>
    </row>
    <row r="23" spans="1:4" ht="12" customHeight="1" x14ac:dyDescent="0.2">
      <c r="A23" s="139"/>
      <c r="B23" s="139"/>
      <c r="C23" s="139"/>
      <c r="D23" s="139"/>
    </row>
    <row r="24" spans="1:4" ht="12" customHeight="1" x14ac:dyDescent="0.2">
      <c r="A24" s="142" t="s">
        <v>243</v>
      </c>
      <c r="B24" s="142"/>
      <c r="C24" s="142"/>
      <c r="D24" s="142"/>
    </row>
    <row r="25" spans="1:4" ht="12" customHeight="1" x14ac:dyDescent="0.2">
      <c r="A25" s="142" t="s">
        <v>100</v>
      </c>
      <c r="B25" s="142"/>
      <c r="C25" s="142"/>
      <c r="D25" s="142"/>
    </row>
    <row r="26" spans="1:4" ht="12" customHeight="1" x14ac:dyDescent="0.2">
      <c r="A26" s="143"/>
      <c r="B26" s="143"/>
      <c r="C26" s="143"/>
      <c r="D26" s="143"/>
    </row>
    <row r="27" spans="1:4" ht="12" customHeight="1" x14ac:dyDescent="0.2">
      <c r="A27" s="148"/>
      <c r="B27" s="148"/>
      <c r="C27" s="148"/>
      <c r="D27" s="148"/>
    </row>
    <row r="28" spans="1:4" ht="12" customHeight="1" x14ac:dyDescent="0.2">
      <c r="A28" s="160" t="s">
        <v>40</v>
      </c>
      <c r="B28" s="160"/>
      <c r="C28" s="160"/>
      <c r="D28" s="160"/>
    </row>
    <row r="29" spans="1:4" ht="12" customHeight="1" x14ac:dyDescent="0.2">
      <c r="A29" s="161"/>
      <c r="B29" s="161"/>
      <c r="C29" s="161"/>
      <c r="D29" s="161"/>
    </row>
    <row r="30" spans="1:4" ht="12" customHeight="1" x14ac:dyDescent="0.2">
      <c r="A30" s="7" t="s">
        <v>37</v>
      </c>
      <c r="B30" s="7" t="s">
        <v>103</v>
      </c>
      <c r="C30" s="7"/>
      <c r="D30" s="7"/>
    </row>
    <row r="31" spans="1:4" ht="12" customHeight="1" x14ac:dyDescent="0.2">
      <c r="A31" s="8">
        <v>0</v>
      </c>
      <c r="B31" s="141" t="s">
        <v>104</v>
      </c>
      <c r="C31" s="141"/>
      <c r="D31" s="7"/>
    </row>
    <row r="32" spans="1:4" ht="12" customHeight="1" x14ac:dyDescent="0.2">
      <c r="A32" s="7" t="s">
        <v>41</v>
      </c>
      <c r="B32" s="7" t="s">
        <v>42</v>
      </c>
      <c r="C32" s="7"/>
      <c r="D32" s="7"/>
    </row>
    <row r="33" spans="1:4" ht="12" customHeight="1" x14ac:dyDescent="0.2">
      <c r="A33" s="7" t="s">
        <v>43</v>
      </c>
      <c r="B33" s="7" t="s">
        <v>44</v>
      </c>
      <c r="C33" s="7"/>
      <c r="D33" s="7"/>
    </row>
    <row r="34" spans="1:4" ht="12" customHeight="1" x14ac:dyDescent="0.2">
      <c r="A34" s="7" t="s">
        <v>45</v>
      </c>
      <c r="B34" s="7" t="s">
        <v>46</v>
      </c>
      <c r="C34" s="7"/>
      <c r="D34" s="7"/>
    </row>
    <row r="35" spans="1:4" ht="12" customHeight="1" x14ac:dyDescent="0.2">
      <c r="A35" s="7" t="s">
        <v>47</v>
      </c>
      <c r="B35" s="141" t="s">
        <v>105</v>
      </c>
      <c r="C35" s="141"/>
      <c r="D35" s="7"/>
    </row>
    <row r="36" spans="1:4" ht="12" customHeight="1" x14ac:dyDescent="0.2">
      <c r="A36" s="7" t="s">
        <v>48</v>
      </c>
      <c r="B36" s="7" t="s">
        <v>49</v>
      </c>
      <c r="C36" s="7"/>
      <c r="D36" s="7"/>
    </row>
    <row r="37" spans="1:4" ht="12" customHeight="1" x14ac:dyDescent="0.2">
      <c r="A37" s="7" t="s">
        <v>68</v>
      </c>
      <c r="B37" s="7" t="s">
        <v>106</v>
      </c>
      <c r="C37" s="7"/>
      <c r="D37" s="7"/>
    </row>
    <row r="38" spans="1:4" ht="12" customHeight="1" x14ac:dyDescent="0.2">
      <c r="A38" s="7"/>
      <c r="B38" s="141"/>
      <c r="C38" s="141"/>
      <c r="D38" s="141"/>
    </row>
    <row r="39" spans="1:4" ht="12" customHeight="1" x14ac:dyDescent="0.2">
      <c r="A39" s="7" t="s">
        <v>179</v>
      </c>
      <c r="B39" s="7" t="s">
        <v>180</v>
      </c>
      <c r="C39" s="9"/>
      <c r="D39" s="9"/>
    </row>
    <row r="40" spans="1:4" ht="12" customHeight="1" x14ac:dyDescent="0.2">
      <c r="A40" s="7"/>
      <c r="B40" s="7"/>
      <c r="C40" s="7"/>
      <c r="D40" s="7"/>
    </row>
    <row r="41" spans="1:4" ht="12" customHeight="1" x14ac:dyDescent="0.2">
      <c r="A41" s="7"/>
      <c r="B41" s="7"/>
      <c r="C41" s="7"/>
      <c r="D41" s="7"/>
    </row>
    <row r="42" spans="1:4" ht="12" customHeight="1" x14ac:dyDescent="0.2">
      <c r="A42" s="7"/>
      <c r="B42" s="7"/>
      <c r="C42" s="7"/>
      <c r="D42" s="7"/>
    </row>
    <row r="43" spans="1:4" ht="12" customHeight="1" x14ac:dyDescent="0.2">
      <c r="A43" s="7"/>
      <c r="B43" s="144"/>
      <c r="C43" s="144"/>
      <c r="D43" s="144"/>
    </row>
    <row r="44" spans="1:4" x14ac:dyDescent="0.2">
      <c r="A44" s="141" t="s">
        <v>50</v>
      </c>
      <c r="B44" s="141"/>
      <c r="C44" s="141"/>
      <c r="D44" s="141"/>
    </row>
    <row r="45" spans="1:4" ht="39.950000000000003" customHeight="1" x14ac:dyDescent="0.2">
      <c r="A45" s="154" t="s">
        <v>251</v>
      </c>
      <c r="B45" s="154"/>
      <c r="C45" s="154"/>
      <c r="D45" s="154"/>
    </row>
  </sheetData>
  <mergeCells count="37">
    <mergeCell ref="A45:D45"/>
    <mergeCell ref="A8:D8"/>
    <mergeCell ref="A4:D4"/>
    <mergeCell ref="A5:D5"/>
    <mergeCell ref="A6:D6"/>
    <mergeCell ref="A7:D7"/>
    <mergeCell ref="B35:C35"/>
    <mergeCell ref="B15:C15"/>
    <mergeCell ref="A9:D9"/>
    <mergeCell ref="A27:D27"/>
    <mergeCell ref="A28:D28"/>
    <mergeCell ref="A29:D29"/>
    <mergeCell ref="A12:D12"/>
    <mergeCell ref="A10:D10"/>
    <mergeCell ref="B13:C13"/>
    <mergeCell ref="B14:C14"/>
    <mergeCell ref="A1:B1"/>
    <mergeCell ref="C1:D1"/>
    <mergeCell ref="A2:B2"/>
    <mergeCell ref="C2:D2"/>
    <mergeCell ref="A3:D3"/>
    <mergeCell ref="A11:D11"/>
    <mergeCell ref="B16:C16"/>
    <mergeCell ref="B17:C17"/>
    <mergeCell ref="A18:D18"/>
    <mergeCell ref="A19:D19"/>
    <mergeCell ref="A44:D44"/>
    <mergeCell ref="A24:D24"/>
    <mergeCell ref="A25:D25"/>
    <mergeCell ref="A26:D26"/>
    <mergeCell ref="B38:D38"/>
    <mergeCell ref="B43:D43"/>
    <mergeCell ref="A20:D20"/>
    <mergeCell ref="A21:D21"/>
    <mergeCell ref="A22:D22"/>
    <mergeCell ref="A23:D23"/>
    <mergeCell ref="B31:C31"/>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140" zoomScaleNormal="140" workbookViewId="0">
      <pane xSplit="2" ySplit="9" topLeftCell="C10" activePane="bottomRight" state="frozen"/>
      <selection sqref="A1:B1"/>
      <selection pane="topRight" sqref="A1:B1"/>
      <selection pane="bottomLeft" sqref="A1:B1"/>
      <selection pane="bottomRight" sqref="A1:B1"/>
    </sheetView>
  </sheetViews>
  <sheetFormatPr baseColWidth="10" defaultColWidth="11.42578125" defaultRowHeight="11.25" x14ac:dyDescent="0.2"/>
  <cols>
    <col min="1" max="1" width="3.7109375" style="67" customWidth="1"/>
    <col min="2" max="2" width="32.7109375" style="67" customWidth="1"/>
    <col min="3" max="3" width="8.7109375" style="67" customWidth="1"/>
    <col min="4" max="4" width="11.7109375" style="67" customWidth="1"/>
    <col min="5" max="5" width="11.7109375" style="110" customWidth="1"/>
    <col min="6" max="7" width="11.7109375" style="67" customWidth="1"/>
    <col min="8" max="15" width="11.42578125" style="103"/>
    <col min="16" max="16384" width="11.42578125" style="67"/>
  </cols>
  <sheetData>
    <row r="1" spans="1:15" ht="30" customHeight="1" x14ac:dyDescent="0.2">
      <c r="A1" s="167" t="s">
        <v>85</v>
      </c>
      <c r="B1" s="168"/>
      <c r="C1" s="190" t="s">
        <v>77</v>
      </c>
      <c r="D1" s="185"/>
      <c r="E1" s="185"/>
      <c r="F1" s="185"/>
      <c r="G1" s="186"/>
    </row>
    <row r="2" spans="1:15" ht="11.45" customHeight="1" x14ac:dyDescent="0.2">
      <c r="A2" s="165" t="s">
        <v>80</v>
      </c>
      <c r="B2" s="179" t="s">
        <v>65</v>
      </c>
      <c r="C2" s="179" t="s">
        <v>79</v>
      </c>
      <c r="D2" s="173" t="s">
        <v>107</v>
      </c>
      <c r="E2" s="173"/>
      <c r="F2" s="173" t="s">
        <v>248</v>
      </c>
      <c r="G2" s="174"/>
    </row>
    <row r="3" spans="1:15" ht="11.45" customHeight="1" x14ac:dyDescent="0.2">
      <c r="A3" s="166"/>
      <c r="B3" s="179"/>
      <c r="C3" s="179"/>
      <c r="D3" s="173"/>
      <c r="E3" s="173"/>
      <c r="F3" s="173"/>
      <c r="G3" s="174"/>
    </row>
    <row r="4" spans="1:15" ht="11.45" customHeight="1" x14ac:dyDescent="0.2">
      <c r="A4" s="166"/>
      <c r="B4" s="179"/>
      <c r="C4" s="179"/>
      <c r="D4" s="173"/>
      <c r="E4" s="173"/>
      <c r="F4" s="173"/>
      <c r="G4" s="174"/>
    </row>
    <row r="5" spans="1:15" ht="11.45" customHeight="1" x14ac:dyDescent="0.2">
      <c r="A5" s="166"/>
      <c r="B5" s="179"/>
      <c r="C5" s="179"/>
      <c r="D5" s="173"/>
      <c r="E5" s="173"/>
      <c r="F5" s="173"/>
      <c r="G5" s="174"/>
    </row>
    <row r="6" spans="1:15" ht="11.45" customHeight="1" x14ac:dyDescent="0.2">
      <c r="A6" s="166"/>
      <c r="B6" s="179"/>
      <c r="C6" s="179"/>
      <c r="D6" s="173" t="s">
        <v>245</v>
      </c>
      <c r="E6" s="173" t="s">
        <v>250</v>
      </c>
      <c r="F6" s="173" t="s">
        <v>249</v>
      </c>
      <c r="G6" s="174" t="s">
        <v>245</v>
      </c>
    </row>
    <row r="7" spans="1:15" ht="11.45" customHeight="1" x14ac:dyDescent="0.2">
      <c r="A7" s="166"/>
      <c r="B7" s="179"/>
      <c r="C7" s="179"/>
      <c r="D7" s="173"/>
      <c r="E7" s="173"/>
      <c r="F7" s="173"/>
      <c r="G7" s="174"/>
    </row>
    <row r="8" spans="1:15" ht="11.45" customHeight="1" x14ac:dyDescent="0.2">
      <c r="A8" s="166"/>
      <c r="B8" s="179"/>
      <c r="C8" s="179"/>
      <c r="D8" s="173"/>
      <c r="E8" s="173"/>
      <c r="F8" s="173"/>
      <c r="G8" s="174"/>
    </row>
    <row r="9" spans="1:15" s="45" customFormat="1" ht="11.45" customHeight="1" x14ac:dyDescent="0.15">
      <c r="A9" s="41">
        <v>1</v>
      </c>
      <c r="B9" s="138">
        <v>2</v>
      </c>
      <c r="C9" s="138">
        <v>3</v>
      </c>
      <c r="D9" s="138">
        <v>4</v>
      </c>
      <c r="E9" s="101">
        <v>5</v>
      </c>
      <c r="F9" s="138">
        <v>6</v>
      </c>
      <c r="G9" s="43">
        <v>7</v>
      </c>
      <c r="H9" s="102"/>
      <c r="I9" s="102"/>
      <c r="J9" s="102"/>
      <c r="K9" s="102"/>
      <c r="L9" s="102"/>
      <c r="M9" s="102"/>
      <c r="N9" s="102"/>
      <c r="O9" s="102"/>
    </row>
    <row r="10" spans="1:15" ht="11.45" customHeight="1" x14ac:dyDescent="0.2">
      <c r="A10" s="59"/>
      <c r="B10" s="104"/>
      <c r="C10" s="105"/>
      <c r="D10" s="106"/>
      <c r="E10" s="106"/>
      <c r="F10" s="107"/>
      <c r="G10" s="107"/>
    </row>
    <row r="11" spans="1:15" ht="11.45" customHeight="1" x14ac:dyDescent="0.2">
      <c r="A11" s="46">
        <f>IF(C11&lt;&gt;"",COUNTA($C$11:C11),"")</f>
        <v>1</v>
      </c>
      <c r="B11" s="92" t="s">
        <v>133</v>
      </c>
      <c r="C11" s="108">
        <v>9.6850000000000005</v>
      </c>
      <c r="D11" s="106">
        <v>119.9</v>
      </c>
      <c r="E11" s="106">
        <v>120.9</v>
      </c>
      <c r="F11" s="107">
        <v>6.5</v>
      </c>
      <c r="G11" s="107">
        <v>0.8</v>
      </c>
    </row>
    <row r="12" spans="1:15" ht="11.45" customHeight="1" x14ac:dyDescent="0.2">
      <c r="A12" s="46" t="str">
        <f>IF(C12&lt;&gt;"",COUNTA($C$11:C12),"")</f>
        <v/>
      </c>
      <c r="B12" s="92"/>
      <c r="C12" s="108"/>
      <c r="D12" s="106"/>
      <c r="E12" s="106"/>
      <c r="F12" s="107"/>
      <c r="G12" s="107"/>
    </row>
    <row r="13" spans="1:15" ht="11.45" customHeight="1" x14ac:dyDescent="0.2">
      <c r="A13" s="46">
        <f>IF(C13&lt;&gt;"",COUNTA($C$11:C13),"")</f>
        <v>2</v>
      </c>
      <c r="B13" s="92" t="s">
        <v>132</v>
      </c>
      <c r="C13" s="108">
        <v>1.5029999999999999</v>
      </c>
      <c r="D13" s="106">
        <v>114.5</v>
      </c>
      <c r="E13" s="106">
        <v>116.5</v>
      </c>
      <c r="F13" s="107">
        <v>6.6</v>
      </c>
      <c r="G13" s="107">
        <v>1.7</v>
      </c>
    </row>
    <row r="14" spans="1:15" ht="11.45" customHeight="1" x14ac:dyDescent="0.2">
      <c r="A14" s="46" t="str">
        <f>IF(C14&lt;&gt;"",COUNTA($C$11:C14),"")</f>
        <v/>
      </c>
      <c r="B14" s="92" t="s">
        <v>88</v>
      </c>
      <c r="C14" s="108"/>
      <c r="D14" s="106"/>
      <c r="E14" s="106"/>
      <c r="F14" s="107"/>
      <c r="G14" s="107"/>
    </row>
    <row r="15" spans="1:15" s="91" customFormat="1" ht="11.45" customHeight="1" x14ac:dyDescent="0.2">
      <c r="A15" s="46">
        <f>IF(C15&lt;&gt;"",COUNTA($C$11:C15),"")</f>
        <v>3</v>
      </c>
      <c r="B15" s="92" t="s">
        <v>134</v>
      </c>
      <c r="C15" s="108">
        <v>0.16300000000000001</v>
      </c>
      <c r="D15" s="106">
        <v>114.7</v>
      </c>
      <c r="E15" s="106">
        <v>115.3</v>
      </c>
      <c r="F15" s="107">
        <v>4.5</v>
      </c>
      <c r="G15" s="107">
        <v>0.5</v>
      </c>
      <c r="H15" s="103"/>
      <c r="I15" s="103"/>
      <c r="J15" s="103"/>
      <c r="K15" s="103"/>
      <c r="L15" s="103"/>
      <c r="M15" s="103"/>
      <c r="N15" s="103"/>
      <c r="O15" s="103"/>
    </row>
    <row r="16" spans="1:15" s="109" customFormat="1" ht="11.45" customHeight="1" x14ac:dyDescent="0.2">
      <c r="A16" s="46">
        <f>IF(C16&lt;&gt;"",COUNTA($C$11:C16),"")</f>
        <v>4</v>
      </c>
      <c r="B16" s="92" t="s">
        <v>135</v>
      </c>
      <c r="C16" s="108">
        <v>0.26100000000000001</v>
      </c>
      <c r="D16" s="106">
        <v>118.4</v>
      </c>
      <c r="E16" s="106">
        <v>119.7</v>
      </c>
      <c r="F16" s="107">
        <v>6.2</v>
      </c>
      <c r="G16" s="107">
        <v>1.1000000000000001</v>
      </c>
      <c r="H16" s="103"/>
      <c r="I16" s="103"/>
      <c r="J16" s="103"/>
      <c r="K16" s="103"/>
      <c r="L16" s="103"/>
      <c r="M16" s="103"/>
      <c r="N16" s="103"/>
      <c r="O16" s="103"/>
    </row>
    <row r="17" spans="1:15" s="91" customFormat="1" ht="11.45" customHeight="1" x14ac:dyDescent="0.2">
      <c r="A17" s="46">
        <f>IF(C17&lt;&gt;"",COUNTA($C$11:C17),"")</f>
        <v>5</v>
      </c>
      <c r="B17" s="92" t="s">
        <v>136</v>
      </c>
      <c r="C17" s="108">
        <v>1.7999999999999999E-2</v>
      </c>
      <c r="D17" s="106">
        <v>128.6</v>
      </c>
      <c r="E17" s="106">
        <v>129.30000000000001</v>
      </c>
      <c r="F17" s="107">
        <v>9.3000000000000007</v>
      </c>
      <c r="G17" s="107">
        <v>0.5</v>
      </c>
      <c r="H17" s="103"/>
      <c r="I17" s="103"/>
      <c r="J17" s="103"/>
      <c r="K17" s="103"/>
      <c r="L17" s="103"/>
      <c r="M17" s="103"/>
      <c r="N17" s="103"/>
      <c r="O17" s="103"/>
    </row>
    <row r="18" spans="1:15" ht="11.45" customHeight="1" x14ac:dyDescent="0.2">
      <c r="A18" s="46" t="str">
        <f>IF(C18&lt;&gt;"",COUNTA($C$11:C18),"")</f>
        <v/>
      </c>
      <c r="B18" s="92"/>
      <c r="C18" s="108"/>
      <c r="D18" s="106"/>
      <c r="E18" s="106"/>
      <c r="F18" s="107"/>
      <c r="G18" s="107"/>
    </row>
    <row r="19" spans="1:15" ht="11.45" customHeight="1" x14ac:dyDescent="0.2">
      <c r="A19" s="46">
        <f>IF(C19&lt;&gt;"",COUNTA($C$11:C19),"")</f>
        <v>6</v>
      </c>
      <c r="B19" s="92" t="s">
        <v>137</v>
      </c>
      <c r="C19" s="108">
        <v>1.86</v>
      </c>
      <c r="D19" s="106">
        <v>122.2</v>
      </c>
      <c r="E19" s="106">
        <v>124.3</v>
      </c>
      <c r="F19" s="107">
        <v>5.6</v>
      </c>
      <c r="G19" s="107">
        <v>1.7</v>
      </c>
    </row>
    <row r="20" spans="1:15" ht="11.45" customHeight="1" x14ac:dyDescent="0.2">
      <c r="A20" s="46" t="str">
        <f>IF(C20&lt;&gt;"",COUNTA($C$11:C20),"")</f>
        <v/>
      </c>
      <c r="B20" s="92" t="s">
        <v>88</v>
      </c>
      <c r="C20" s="108"/>
      <c r="D20" s="106"/>
      <c r="E20" s="106"/>
      <c r="F20" s="107"/>
      <c r="G20" s="107"/>
    </row>
    <row r="21" spans="1:15" s="91" customFormat="1" ht="11.45" customHeight="1" x14ac:dyDescent="0.2">
      <c r="A21" s="46">
        <f>IF(C21&lt;&gt;"",COUNTA($C$11:C21),"")</f>
        <v>7</v>
      </c>
      <c r="B21" s="90" t="s">
        <v>138</v>
      </c>
      <c r="C21" s="108">
        <v>0.13200000000000001</v>
      </c>
      <c r="D21" s="106">
        <v>119.5</v>
      </c>
      <c r="E21" s="106">
        <v>125.5</v>
      </c>
      <c r="F21" s="107">
        <v>17.100000000000001</v>
      </c>
      <c r="G21" s="107">
        <v>5</v>
      </c>
      <c r="H21" s="103"/>
      <c r="I21" s="103"/>
      <c r="J21" s="103"/>
      <c r="K21" s="103"/>
      <c r="L21" s="103"/>
      <c r="M21" s="103"/>
      <c r="N21" s="103"/>
      <c r="O21" s="103"/>
    </row>
    <row r="22" spans="1:15" s="91" customFormat="1" ht="11.45" customHeight="1" x14ac:dyDescent="0.2">
      <c r="A22" s="46">
        <f>IF(C22&lt;&gt;"",COUNTA($C$11:C22),"")</f>
        <v>8</v>
      </c>
      <c r="B22" s="90" t="s">
        <v>96</v>
      </c>
      <c r="C22" s="108">
        <v>5.1999999999999998E-2</v>
      </c>
      <c r="D22" s="106">
        <v>116.1</v>
      </c>
      <c r="E22" s="106">
        <v>124.2</v>
      </c>
      <c r="F22" s="107">
        <v>4.2</v>
      </c>
      <c r="G22" s="107">
        <v>7</v>
      </c>
      <c r="H22" s="103"/>
      <c r="I22" s="103"/>
      <c r="J22" s="103"/>
      <c r="K22" s="103"/>
      <c r="L22" s="103"/>
      <c r="M22" s="103"/>
      <c r="N22" s="103"/>
      <c r="O22" s="103"/>
    </row>
    <row r="23" spans="1:15" s="91" customFormat="1" ht="11.45" customHeight="1" x14ac:dyDescent="0.2">
      <c r="A23" s="46">
        <f>IF(C23&lt;&gt;"",COUNTA($C$11:C23),"")</f>
        <v>9</v>
      </c>
      <c r="B23" s="90" t="s">
        <v>120</v>
      </c>
      <c r="C23" s="108">
        <v>0.20899999999999999</v>
      </c>
      <c r="D23" s="106">
        <v>115.9</v>
      </c>
      <c r="E23" s="106">
        <v>116.6</v>
      </c>
      <c r="F23" s="107">
        <v>-0.1</v>
      </c>
      <c r="G23" s="107">
        <v>0.6</v>
      </c>
      <c r="H23" s="103"/>
      <c r="I23" s="103"/>
      <c r="J23" s="103"/>
      <c r="K23" s="103"/>
      <c r="L23" s="103"/>
      <c r="M23" s="103"/>
      <c r="N23" s="103"/>
      <c r="O23" s="103"/>
    </row>
    <row r="24" spans="1:15" s="91" customFormat="1" ht="11.45" customHeight="1" x14ac:dyDescent="0.2">
      <c r="A24" s="46">
        <f>IF(C24&lt;&gt;"",COUNTA($C$11:C24),"")</f>
        <v>10</v>
      </c>
      <c r="B24" s="90" t="s">
        <v>139</v>
      </c>
      <c r="C24" s="108">
        <v>6.5000000000000002E-2</v>
      </c>
      <c r="D24" s="106">
        <v>128.80000000000001</v>
      </c>
      <c r="E24" s="106">
        <v>129.80000000000001</v>
      </c>
      <c r="F24" s="107">
        <v>0.5</v>
      </c>
      <c r="G24" s="107">
        <v>0.8</v>
      </c>
      <c r="H24" s="103"/>
      <c r="I24" s="103"/>
      <c r="J24" s="103"/>
      <c r="K24" s="103"/>
      <c r="L24" s="103"/>
      <c r="M24" s="103"/>
      <c r="N24" s="103"/>
      <c r="O24" s="103"/>
    </row>
    <row r="25" spans="1:15" s="91" customFormat="1" ht="11.45" customHeight="1" x14ac:dyDescent="0.2">
      <c r="A25" s="46" t="str">
        <f>IF(C25&lt;&gt;"",COUNTA($C$11:C25),"")</f>
        <v/>
      </c>
      <c r="B25" s="90"/>
      <c r="C25" s="108"/>
      <c r="D25" s="106"/>
      <c r="E25" s="106"/>
      <c r="F25" s="107"/>
      <c r="G25" s="107"/>
      <c r="H25" s="103"/>
      <c r="I25" s="103"/>
      <c r="J25" s="103"/>
      <c r="K25" s="103"/>
      <c r="L25" s="103"/>
      <c r="M25" s="103"/>
      <c r="N25" s="103"/>
      <c r="O25" s="103"/>
    </row>
    <row r="26" spans="1:15" s="91" customFormat="1" ht="11.45" customHeight="1" x14ac:dyDescent="0.2">
      <c r="A26" s="46">
        <f>IF(C26&lt;&gt;"",COUNTA($C$11:C26),"")</f>
        <v>11</v>
      </c>
      <c r="B26" s="90" t="s">
        <v>140</v>
      </c>
      <c r="C26" s="108">
        <v>0.317</v>
      </c>
      <c r="D26" s="106">
        <v>118.9</v>
      </c>
      <c r="E26" s="106">
        <v>120.9</v>
      </c>
      <c r="F26" s="107">
        <v>4.2</v>
      </c>
      <c r="G26" s="107">
        <v>1.7</v>
      </c>
      <c r="H26" s="103"/>
      <c r="I26" s="103"/>
      <c r="J26" s="103"/>
      <c r="K26" s="103"/>
      <c r="L26" s="103"/>
      <c r="M26" s="103"/>
      <c r="N26" s="103"/>
      <c r="O26" s="103"/>
    </row>
    <row r="27" spans="1:15" s="91" customFormat="1" ht="11.45" customHeight="1" x14ac:dyDescent="0.2">
      <c r="A27" s="46" t="str">
        <f>IF(C27&lt;&gt;"",COUNTA($C$11:C27),"")</f>
        <v/>
      </c>
      <c r="B27" s="90" t="s">
        <v>88</v>
      </c>
      <c r="C27" s="108"/>
      <c r="D27" s="106"/>
      <c r="E27" s="106"/>
      <c r="F27" s="107"/>
      <c r="G27" s="107"/>
      <c r="H27" s="103"/>
      <c r="I27" s="103"/>
      <c r="J27" s="103"/>
      <c r="K27" s="103"/>
      <c r="L27" s="103"/>
      <c r="M27" s="103"/>
      <c r="N27" s="103"/>
      <c r="O27" s="103"/>
    </row>
    <row r="28" spans="1:15" s="91" customFormat="1" ht="11.45" customHeight="1" x14ac:dyDescent="0.2">
      <c r="A28" s="46">
        <f>IF(C28&lt;&gt;"",COUNTA($C$11:C28),"")</f>
        <v>12</v>
      </c>
      <c r="B28" s="90" t="s">
        <v>116</v>
      </c>
      <c r="C28" s="108">
        <v>2.1999999999999999E-2</v>
      </c>
      <c r="D28" s="106">
        <v>134.69999999999999</v>
      </c>
      <c r="E28" s="106">
        <v>140.4</v>
      </c>
      <c r="F28" s="107">
        <v>16.8</v>
      </c>
      <c r="G28" s="107">
        <v>4.2</v>
      </c>
      <c r="H28" s="103"/>
      <c r="I28" s="103"/>
      <c r="J28" s="103"/>
      <c r="K28" s="103"/>
      <c r="L28" s="103"/>
      <c r="M28" s="103"/>
      <c r="N28" s="103"/>
      <c r="O28" s="103"/>
    </row>
    <row r="29" spans="1:15" s="91" customFormat="1" ht="11.45" customHeight="1" x14ac:dyDescent="0.2">
      <c r="A29" s="46">
        <f>IF(C29&lt;&gt;"",COUNTA($C$11:C29),"")</f>
        <v>13</v>
      </c>
      <c r="B29" s="90" t="s">
        <v>141</v>
      </c>
      <c r="C29" s="108">
        <v>2.5999999999999999E-2</v>
      </c>
      <c r="D29" s="106">
        <v>120.8</v>
      </c>
      <c r="E29" s="106">
        <v>122.1</v>
      </c>
      <c r="F29" s="107">
        <v>3.2</v>
      </c>
      <c r="G29" s="107">
        <v>1.1000000000000001</v>
      </c>
      <c r="H29" s="103"/>
      <c r="I29" s="103"/>
      <c r="J29" s="103"/>
      <c r="K29" s="103"/>
      <c r="L29" s="103"/>
      <c r="M29" s="103"/>
      <c r="N29" s="103"/>
      <c r="O29" s="103"/>
    </row>
    <row r="30" spans="1:15" s="91" customFormat="1" ht="11.45" customHeight="1" x14ac:dyDescent="0.2">
      <c r="A30" s="46" t="str">
        <f>IF(C30&lt;&gt;"",COUNTA($C$11:C30),"")</f>
        <v/>
      </c>
      <c r="B30" s="90"/>
      <c r="C30" s="108"/>
      <c r="D30" s="106"/>
      <c r="E30" s="106"/>
      <c r="F30" s="107"/>
      <c r="G30" s="107"/>
      <c r="H30" s="103"/>
      <c r="I30" s="103"/>
      <c r="J30" s="103"/>
      <c r="K30" s="103"/>
      <c r="L30" s="103"/>
      <c r="M30" s="103"/>
      <c r="N30" s="103"/>
      <c r="O30" s="103"/>
    </row>
    <row r="31" spans="1:15" s="91" customFormat="1" ht="11.45" customHeight="1" x14ac:dyDescent="0.2">
      <c r="A31" s="46">
        <f>IF(C31&lt;&gt;"",COUNTA($C$11:C31),"")</f>
        <v>14</v>
      </c>
      <c r="B31" s="90" t="s">
        <v>142</v>
      </c>
      <c r="C31" s="108">
        <v>1.419</v>
      </c>
      <c r="D31" s="106">
        <v>123.4</v>
      </c>
      <c r="E31" s="106">
        <v>124.8</v>
      </c>
      <c r="F31" s="107">
        <v>8.8000000000000007</v>
      </c>
      <c r="G31" s="107">
        <v>1.1000000000000001</v>
      </c>
      <c r="H31" s="103"/>
      <c r="I31" s="103"/>
      <c r="J31" s="103"/>
      <c r="K31" s="103"/>
      <c r="L31" s="103"/>
      <c r="M31" s="103"/>
      <c r="N31" s="103"/>
      <c r="O31" s="103"/>
    </row>
    <row r="32" spans="1:15" s="91" customFormat="1" ht="11.45" customHeight="1" x14ac:dyDescent="0.2">
      <c r="A32" s="46" t="str">
        <f>IF(C32&lt;&gt;"",COUNTA($C$11:C32),"")</f>
        <v/>
      </c>
      <c r="B32" s="90" t="s">
        <v>88</v>
      </c>
      <c r="C32" s="108"/>
      <c r="D32" s="106"/>
      <c r="E32" s="106"/>
      <c r="F32" s="107"/>
      <c r="G32" s="107"/>
      <c r="H32" s="103"/>
      <c r="I32" s="103"/>
      <c r="J32" s="103"/>
      <c r="K32" s="103"/>
      <c r="L32" s="103"/>
      <c r="M32" s="103"/>
      <c r="N32" s="103"/>
      <c r="O32" s="103"/>
    </row>
    <row r="33" spans="1:15" s="91" customFormat="1" ht="11.45" customHeight="1" x14ac:dyDescent="0.2">
      <c r="A33" s="46">
        <f>IF(C33&lt;&gt;"",COUNTA($C$11:C33),"")</f>
        <v>15</v>
      </c>
      <c r="B33" s="90" t="s">
        <v>143</v>
      </c>
      <c r="C33" s="108">
        <v>0.108</v>
      </c>
      <c r="D33" s="106">
        <v>133.6</v>
      </c>
      <c r="E33" s="106">
        <v>136.5</v>
      </c>
      <c r="F33" s="107">
        <v>4.4000000000000004</v>
      </c>
      <c r="G33" s="107">
        <v>2.2000000000000002</v>
      </c>
      <c r="H33" s="103"/>
      <c r="I33" s="103"/>
      <c r="J33" s="103"/>
      <c r="K33" s="103"/>
      <c r="L33" s="103"/>
      <c r="M33" s="103"/>
      <c r="N33" s="103"/>
      <c r="O33" s="103"/>
    </row>
    <row r="34" spans="1:15" s="91" customFormat="1" ht="11.45" customHeight="1" x14ac:dyDescent="0.2">
      <c r="A34" s="46">
        <f>IF(C34&lt;&gt;"",COUNTA($C$11:C34),"")</f>
        <v>16</v>
      </c>
      <c r="B34" s="90" t="s">
        <v>144</v>
      </c>
      <c r="C34" s="108">
        <v>0.245</v>
      </c>
      <c r="D34" s="106">
        <v>122.1</v>
      </c>
      <c r="E34" s="106">
        <v>125.7</v>
      </c>
      <c r="F34" s="107">
        <v>8.5</v>
      </c>
      <c r="G34" s="107">
        <v>2.9</v>
      </c>
      <c r="H34" s="103"/>
      <c r="I34" s="103"/>
      <c r="J34" s="103"/>
      <c r="K34" s="103"/>
      <c r="L34" s="103"/>
      <c r="M34" s="103"/>
      <c r="N34" s="103"/>
      <c r="O34" s="103"/>
    </row>
    <row r="35" spans="1:15" s="91" customFormat="1" ht="11.45" customHeight="1" x14ac:dyDescent="0.2">
      <c r="A35" s="46">
        <f>IF(C35&lt;&gt;"",COUNTA($C$11:C35),"")</f>
        <v>17</v>
      </c>
      <c r="B35" s="90" t="s">
        <v>145</v>
      </c>
      <c r="C35" s="108">
        <v>0.14299999999999999</v>
      </c>
      <c r="D35" s="106">
        <v>139.80000000000001</v>
      </c>
      <c r="E35" s="106">
        <v>139.9</v>
      </c>
      <c r="F35" s="107">
        <v>23.4</v>
      </c>
      <c r="G35" s="107">
        <v>0.1</v>
      </c>
      <c r="H35" s="103"/>
      <c r="I35" s="103"/>
      <c r="J35" s="103"/>
      <c r="K35" s="103"/>
      <c r="L35" s="103"/>
      <c r="M35" s="103"/>
      <c r="N35" s="103"/>
      <c r="O35" s="103"/>
    </row>
    <row r="36" spans="1:15" s="91" customFormat="1" ht="11.45" customHeight="1" x14ac:dyDescent="0.2">
      <c r="A36" s="46" t="str">
        <f>IF(C36&lt;&gt;"",COUNTA($C$11:C36),"")</f>
        <v/>
      </c>
      <c r="B36" s="90"/>
      <c r="C36" s="108"/>
      <c r="D36" s="106"/>
      <c r="E36" s="106"/>
      <c r="F36" s="107"/>
      <c r="G36" s="107"/>
      <c r="H36" s="103"/>
      <c r="I36" s="103"/>
      <c r="J36" s="103"/>
      <c r="K36" s="103"/>
      <c r="L36" s="103"/>
      <c r="M36" s="103"/>
      <c r="N36" s="103"/>
      <c r="O36" s="103"/>
    </row>
    <row r="37" spans="1:15" s="91" customFormat="1" ht="11.45" customHeight="1" x14ac:dyDescent="0.2">
      <c r="A37" s="46">
        <f>IF(C37&lt;&gt;"",COUNTA($C$11:C37),"")</f>
        <v>18</v>
      </c>
      <c r="B37" s="90" t="s">
        <v>146</v>
      </c>
      <c r="C37" s="108">
        <v>0.23400000000000001</v>
      </c>
      <c r="D37" s="106">
        <v>153.19999999999999</v>
      </c>
      <c r="E37" s="106">
        <v>154.30000000000001</v>
      </c>
      <c r="F37" s="107">
        <v>20.399999999999999</v>
      </c>
      <c r="G37" s="107">
        <v>0.7</v>
      </c>
      <c r="H37" s="103"/>
      <c r="I37" s="103"/>
      <c r="J37" s="103"/>
      <c r="K37" s="103"/>
      <c r="L37" s="103"/>
      <c r="M37" s="103"/>
      <c r="N37" s="103"/>
      <c r="O37" s="103"/>
    </row>
    <row r="38" spans="1:15" s="91" customFormat="1" ht="11.45" customHeight="1" x14ac:dyDescent="0.2">
      <c r="A38" s="46" t="str">
        <f>IF(C38&lt;&gt;"",COUNTA($C$11:C38),"")</f>
        <v/>
      </c>
      <c r="B38" s="90" t="s">
        <v>88</v>
      </c>
      <c r="C38" s="108"/>
      <c r="D38" s="106"/>
      <c r="E38" s="106"/>
      <c r="F38" s="107"/>
      <c r="G38" s="107"/>
      <c r="H38" s="103"/>
      <c r="I38" s="103"/>
      <c r="J38" s="103"/>
      <c r="K38" s="103"/>
      <c r="L38" s="103"/>
      <c r="M38" s="103"/>
      <c r="N38" s="103"/>
      <c r="O38" s="103"/>
    </row>
    <row r="39" spans="1:15" s="91" customFormat="1" ht="11.45" customHeight="1" x14ac:dyDescent="0.2">
      <c r="A39" s="46">
        <f>IF(C39&lt;&gt;"",COUNTA($C$11:C39),"")</f>
        <v>19</v>
      </c>
      <c r="B39" s="90" t="s">
        <v>147</v>
      </c>
      <c r="C39" s="108">
        <v>0.11899999999999999</v>
      </c>
      <c r="D39" s="106">
        <v>175.3</v>
      </c>
      <c r="E39" s="106">
        <v>176.3</v>
      </c>
      <c r="F39" s="107">
        <v>19.2</v>
      </c>
      <c r="G39" s="107">
        <v>0.6</v>
      </c>
      <c r="H39" s="103"/>
      <c r="I39" s="103"/>
      <c r="J39" s="103"/>
      <c r="K39" s="103"/>
      <c r="L39" s="103"/>
      <c r="M39" s="103"/>
      <c r="N39" s="103"/>
      <c r="O39" s="103"/>
    </row>
    <row r="40" spans="1:15" s="91" customFormat="1" ht="11.45" customHeight="1" x14ac:dyDescent="0.2">
      <c r="A40" s="46" t="str">
        <f>IF(C40&lt;&gt;"",COUNTA($C$11:C40),"")</f>
        <v/>
      </c>
      <c r="B40" s="90"/>
      <c r="C40" s="108"/>
      <c r="D40" s="106"/>
      <c r="E40" s="106"/>
      <c r="F40" s="107"/>
      <c r="G40" s="107"/>
      <c r="H40" s="103"/>
      <c r="I40" s="103"/>
      <c r="J40" s="103"/>
      <c r="K40" s="103"/>
      <c r="L40" s="103"/>
      <c r="M40" s="103"/>
      <c r="N40" s="103"/>
      <c r="O40" s="103"/>
    </row>
    <row r="41" spans="1:15" s="91" customFormat="1" ht="11.45" customHeight="1" x14ac:dyDescent="0.2">
      <c r="A41" s="46">
        <f>IF(C41&lt;&gt;"",COUNTA($C$11:C41),"")</f>
        <v>20</v>
      </c>
      <c r="B41" s="90" t="s">
        <v>35</v>
      </c>
      <c r="C41" s="108">
        <v>0.88800000000000001</v>
      </c>
      <c r="D41" s="106">
        <v>118.4</v>
      </c>
      <c r="E41" s="106">
        <v>117.4</v>
      </c>
      <c r="F41" s="107">
        <v>1.6</v>
      </c>
      <c r="G41" s="107">
        <v>-0.8</v>
      </c>
      <c r="H41" s="103"/>
      <c r="I41" s="103"/>
      <c r="J41" s="103"/>
      <c r="K41" s="103"/>
      <c r="L41" s="103"/>
      <c r="M41" s="103"/>
      <c r="N41" s="103"/>
      <c r="O41" s="103"/>
    </row>
    <row r="42" spans="1:15" s="91" customFormat="1" ht="11.45" customHeight="1" x14ac:dyDescent="0.2">
      <c r="A42" s="46" t="str">
        <f>IF(C42&lt;&gt;"",COUNTA($C$11:C42),"")</f>
        <v/>
      </c>
      <c r="B42" s="90" t="s">
        <v>88</v>
      </c>
      <c r="C42" s="108"/>
      <c r="D42" s="106"/>
      <c r="E42" s="106"/>
      <c r="F42" s="107"/>
      <c r="G42" s="107"/>
      <c r="H42" s="103"/>
      <c r="I42" s="103"/>
      <c r="J42" s="103"/>
      <c r="K42" s="103"/>
      <c r="L42" s="103"/>
      <c r="M42" s="103"/>
      <c r="N42" s="103"/>
      <c r="O42" s="103"/>
    </row>
    <row r="43" spans="1:15" s="91" customFormat="1" ht="11.45" customHeight="1" x14ac:dyDescent="0.2">
      <c r="A43" s="46">
        <f>IF(C43&lt;&gt;"",COUNTA($C$11:C43),"")</f>
        <v>21</v>
      </c>
      <c r="B43" s="90" t="s">
        <v>148</v>
      </c>
      <c r="C43" s="108">
        <v>0.159</v>
      </c>
      <c r="D43" s="106">
        <v>128.30000000000001</v>
      </c>
      <c r="E43" s="106">
        <v>124.5</v>
      </c>
      <c r="F43" s="107">
        <v>-5.4</v>
      </c>
      <c r="G43" s="107">
        <v>-3</v>
      </c>
      <c r="H43" s="103"/>
      <c r="I43" s="103"/>
      <c r="J43" s="103"/>
      <c r="K43" s="103"/>
      <c r="L43" s="103"/>
      <c r="M43" s="103"/>
      <c r="N43" s="103"/>
      <c r="O43" s="103"/>
    </row>
    <row r="44" spans="1:15" s="91" customFormat="1" ht="11.45" customHeight="1" x14ac:dyDescent="0.2">
      <c r="A44" s="46">
        <f>IF(C44&lt;&gt;"",COUNTA($C$11:C44),"")</f>
        <v>22</v>
      </c>
      <c r="B44" s="90" t="s">
        <v>149</v>
      </c>
      <c r="C44" s="108">
        <v>8.8999999999999996E-2</v>
      </c>
      <c r="D44" s="106">
        <v>104.3</v>
      </c>
      <c r="E44" s="106">
        <v>104.6</v>
      </c>
      <c r="F44" s="107">
        <v>4.8</v>
      </c>
      <c r="G44" s="107">
        <v>0.3</v>
      </c>
      <c r="H44" s="103"/>
      <c r="I44" s="103"/>
      <c r="J44" s="103"/>
      <c r="K44" s="103"/>
      <c r="L44" s="103"/>
      <c r="M44" s="103"/>
      <c r="N44" s="103"/>
      <c r="O44" s="103"/>
    </row>
    <row r="45" spans="1:15" s="91" customFormat="1" ht="11.45" customHeight="1" x14ac:dyDescent="0.2">
      <c r="A45" s="46" t="str">
        <f>IF(C45&lt;&gt;"",COUNTA($C$11:C45),"")</f>
        <v/>
      </c>
      <c r="B45" s="90"/>
      <c r="C45" s="108"/>
      <c r="D45" s="106"/>
      <c r="E45" s="106"/>
      <c r="F45" s="107"/>
      <c r="G45" s="107"/>
      <c r="H45" s="103"/>
      <c r="I45" s="103"/>
      <c r="J45" s="103"/>
      <c r="K45" s="103"/>
      <c r="L45" s="103"/>
      <c r="M45" s="103"/>
      <c r="N45" s="103"/>
      <c r="O45" s="103"/>
    </row>
    <row r="46" spans="1:15" s="91" customFormat="1" ht="11.45" customHeight="1" x14ac:dyDescent="0.2">
      <c r="A46" s="46">
        <f>IF(C46&lt;&gt;"",COUNTA($C$11:C46),"")</f>
        <v>23</v>
      </c>
      <c r="B46" s="90" t="s">
        <v>36</v>
      </c>
      <c r="C46" s="108">
        <v>1.1080000000000001</v>
      </c>
      <c r="D46" s="106">
        <v>132.9</v>
      </c>
      <c r="E46" s="106">
        <v>132.9</v>
      </c>
      <c r="F46" s="107">
        <v>12.3</v>
      </c>
      <c r="G46" s="107">
        <v>0</v>
      </c>
      <c r="H46" s="103"/>
      <c r="I46" s="103"/>
      <c r="J46" s="103"/>
      <c r="K46" s="103"/>
      <c r="L46" s="103"/>
      <c r="M46" s="103"/>
      <c r="N46" s="103"/>
      <c r="O46" s="103"/>
    </row>
    <row r="47" spans="1:15" s="91" customFormat="1" ht="11.45" customHeight="1" x14ac:dyDescent="0.2">
      <c r="A47" s="46" t="str">
        <f>IF(C47&lt;&gt;"",COUNTA($C$11:C47),"")</f>
        <v/>
      </c>
      <c r="B47" s="90" t="s">
        <v>88</v>
      </c>
      <c r="C47" s="108"/>
      <c r="D47" s="106"/>
      <c r="E47" s="106"/>
      <c r="F47" s="107"/>
      <c r="G47" s="107"/>
      <c r="H47" s="103"/>
      <c r="I47" s="103"/>
      <c r="J47" s="103"/>
      <c r="K47" s="103"/>
      <c r="L47" s="103"/>
      <c r="M47" s="103"/>
      <c r="N47" s="103"/>
      <c r="O47" s="103"/>
    </row>
    <row r="48" spans="1:15" s="91" customFormat="1" ht="11.45" customHeight="1" x14ac:dyDescent="0.2">
      <c r="A48" s="46">
        <f>IF(C48&lt;&gt;"",COUNTA($C$11:C48),"")</f>
        <v>24</v>
      </c>
      <c r="B48" s="90" t="s">
        <v>150</v>
      </c>
      <c r="C48" s="108">
        <v>0.13</v>
      </c>
      <c r="D48" s="106">
        <v>144.4</v>
      </c>
      <c r="E48" s="106">
        <v>142.5</v>
      </c>
      <c r="F48" s="107">
        <v>21.1</v>
      </c>
      <c r="G48" s="107">
        <v>-1.3</v>
      </c>
      <c r="H48" s="103"/>
      <c r="I48" s="103"/>
      <c r="J48" s="103"/>
      <c r="K48" s="103"/>
      <c r="L48" s="103"/>
      <c r="M48" s="103"/>
      <c r="N48" s="103"/>
      <c r="O48" s="103"/>
    </row>
    <row r="49" spans="1:15" s="91" customFormat="1" ht="11.45" customHeight="1" x14ac:dyDescent="0.2">
      <c r="A49" s="46">
        <f>IF(C49&lt;&gt;"",COUNTA($C$11:C49),"")</f>
        <v>25</v>
      </c>
      <c r="B49" s="90" t="s">
        <v>151</v>
      </c>
      <c r="C49" s="108">
        <v>0.14599999999999999</v>
      </c>
      <c r="D49" s="106">
        <v>155.1</v>
      </c>
      <c r="E49" s="106">
        <v>164.5</v>
      </c>
      <c r="F49" s="107">
        <v>19.3</v>
      </c>
      <c r="G49" s="107">
        <v>6.1</v>
      </c>
      <c r="H49" s="103"/>
      <c r="I49" s="103"/>
      <c r="J49" s="103"/>
      <c r="K49" s="103"/>
      <c r="L49" s="103"/>
      <c r="M49" s="103"/>
      <c r="N49" s="103"/>
      <c r="O49" s="103"/>
    </row>
    <row r="50" spans="1:15" s="91" customFormat="1" ht="11.45" customHeight="1" x14ac:dyDescent="0.2">
      <c r="A50" s="46">
        <f>IF(C50&lt;&gt;"",COUNTA($C$11:C50),"")</f>
        <v>26</v>
      </c>
      <c r="B50" s="90" t="s">
        <v>152</v>
      </c>
      <c r="C50" s="108">
        <v>0.06</v>
      </c>
      <c r="D50" s="106">
        <v>141.4</v>
      </c>
      <c r="E50" s="106">
        <v>138</v>
      </c>
      <c r="F50" s="107">
        <v>25.7</v>
      </c>
      <c r="G50" s="107">
        <v>-2.4</v>
      </c>
      <c r="H50" s="103"/>
      <c r="I50" s="103"/>
      <c r="J50" s="103"/>
      <c r="K50" s="103"/>
      <c r="L50" s="103"/>
      <c r="M50" s="103"/>
      <c r="N50" s="103"/>
      <c r="O50" s="103"/>
    </row>
    <row r="51" spans="1:15" s="91" customFormat="1" ht="11.45" customHeight="1" x14ac:dyDescent="0.2">
      <c r="A51" s="46" t="str">
        <f>IF(C51&lt;&gt;"",COUNTA($C$11:C51),"")</f>
        <v/>
      </c>
      <c r="B51" s="90"/>
      <c r="C51" s="108"/>
      <c r="D51" s="106"/>
      <c r="E51" s="106"/>
      <c r="F51" s="107"/>
      <c r="G51" s="107"/>
      <c r="H51" s="103"/>
      <c r="I51" s="103"/>
      <c r="J51" s="103"/>
      <c r="K51" s="103"/>
      <c r="L51" s="103"/>
      <c r="M51" s="103"/>
      <c r="N51" s="103"/>
      <c r="O51" s="103"/>
    </row>
    <row r="52" spans="1:15" s="91" customFormat="1" ht="22.5" customHeight="1" x14ac:dyDescent="0.2">
      <c r="A52" s="46">
        <f>IF(C52&lt;&gt;"",COUNTA($C$11:C52),"")</f>
        <v>27</v>
      </c>
      <c r="B52" s="90" t="s">
        <v>153</v>
      </c>
      <c r="C52" s="108">
        <v>0.71199999999999997</v>
      </c>
      <c r="D52" s="106">
        <v>108.4</v>
      </c>
      <c r="E52" s="106">
        <v>109.7</v>
      </c>
      <c r="F52" s="107">
        <v>1.9</v>
      </c>
      <c r="G52" s="107">
        <v>1.2</v>
      </c>
      <c r="H52" s="103"/>
      <c r="I52" s="103"/>
      <c r="J52" s="103"/>
      <c r="K52" s="103"/>
      <c r="L52" s="103"/>
      <c r="M52" s="103"/>
      <c r="N52" s="103"/>
      <c r="O52" s="103"/>
    </row>
    <row r="53" spans="1:15" s="91" customFormat="1" ht="11.45" customHeight="1" x14ac:dyDescent="0.2">
      <c r="A53" s="46" t="str">
        <f>IF(C53&lt;&gt;"",COUNTA($C$11:C53),"")</f>
        <v/>
      </c>
      <c r="B53" s="90" t="s">
        <v>88</v>
      </c>
      <c r="C53" s="108"/>
      <c r="D53" s="106"/>
      <c r="E53" s="106"/>
      <c r="F53" s="107"/>
      <c r="G53" s="107"/>
      <c r="H53" s="103"/>
      <c r="I53" s="103"/>
      <c r="J53" s="103"/>
      <c r="K53" s="103"/>
      <c r="L53" s="103"/>
      <c r="M53" s="103"/>
      <c r="N53" s="103"/>
      <c r="O53" s="103"/>
    </row>
    <row r="54" spans="1:15" s="91" customFormat="1" ht="11.45" customHeight="1" x14ac:dyDescent="0.2">
      <c r="A54" s="46">
        <f>IF(C54&lt;&gt;"",COUNTA($C$11:C54),"")</f>
        <v>28</v>
      </c>
      <c r="B54" s="90" t="s">
        <v>154</v>
      </c>
      <c r="C54" s="108">
        <v>3.2000000000000001E-2</v>
      </c>
      <c r="D54" s="106">
        <v>115.5</v>
      </c>
      <c r="E54" s="106">
        <v>117</v>
      </c>
      <c r="F54" s="107">
        <v>1.9</v>
      </c>
      <c r="G54" s="107">
        <v>1.3</v>
      </c>
      <c r="H54" s="103"/>
      <c r="I54" s="103"/>
      <c r="J54" s="103"/>
      <c r="K54" s="103"/>
      <c r="L54" s="103"/>
      <c r="M54" s="103"/>
      <c r="N54" s="103"/>
      <c r="O54" s="103"/>
    </row>
    <row r="55" spans="1:15" s="91" customFormat="1" ht="11.45" customHeight="1" x14ac:dyDescent="0.2">
      <c r="A55" s="46">
        <f>IF(C55&lt;&gt;"",COUNTA($C$11:C55),"")</f>
        <v>29</v>
      </c>
      <c r="B55" s="90" t="s">
        <v>155</v>
      </c>
      <c r="C55" s="108">
        <v>0.124</v>
      </c>
      <c r="D55" s="106">
        <v>112.9</v>
      </c>
      <c r="E55" s="106">
        <v>108.9</v>
      </c>
      <c r="F55" s="107">
        <v>2.2999999999999998</v>
      </c>
      <c r="G55" s="107">
        <v>-3.5</v>
      </c>
      <c r="H55" s="103"/>
      <c r="I55" s="103"/>
      <c r="J55" s="103"/>
      <c r="K55" s="103"/>
      <c r="L55" s="103"/>
      <c r="M55" s="103"/>
      <c r="N55" s="103"/>
      <c r="O55" s="103"/>
    </row>
    <row r="56" spans="1:15" s="91" customFormat="1" ht="11.45" customHeight="1" x14ac:dyDescent="0.2">
      <c r="A56" s="46">
        <f>IF(C56&lt;&gt;"",COUNTA($C$11:C56),"")</f>
        <v>30</v>
      </c>
      <c r="B56" s="90" t="s">
        <v>156</v>
      </c>
      <c r="C56" s="108">
        <v>5.3999999999999999E-2</v>
      </c>
      <c r="D56" s="106">
        <v>112.8</v>
      </c>
      <c r="E56" s="106">
        <v>115.8</v>
      </c>
      <c r="F56" s="107">
        <v>10</v>
      </c>
      <c r="G56" s="107">
        <v>2.7</v>
      </c>
      <c r="H56" s="103"/>
      <c r="I56" s="103"/>
      <c r="J56" s="103"/>
      <c r="K56" s="103"/>
      <c r="L56" s="103"/>
      <c r="M56" s="103"/>
      <c r="N56" s="103"/>
      <c r="O56" s="103"/>
    </row>
    <row r="57" spans="1:15" s="91" customFormat="1" ht="11.45" customHeight="1" x14ac:dyDescent="0.2">
      <c r="A57" s="46" t="str">
        <f>IF(C57&lt;&gt;"",COUNTA($C$11:C57),"")</f>
        <v/>
      </c>
      <c r="B57" s="90"/>
      <c r="C57" s="108"/>
      <c r="D57" s="106"/>
      <c r="E57" s="106"/>
      <c r="F57" s="107"/>
      <c r="G57" s="107"/>
      <c r="H57" s="103"/>
      <c r="I57" s="103"/>
      <c r="J57" s="103"/>
      <c r="K57" s="103"/>
      <c r="L57" s="103"/>
      <c r="M57" s="103"/>
      <c r="N57" s="103"/>
      <c r="O57" s="103"/>
    </row>
    <row r="58" spans="1:15" s="91" customFormat="1" ht="11.45" customHeight="1" x14ac:dyDescent="0.2">
      <c r="A58" s="46">
        <f>IF(C58&lt;&gt;"",COUNTA($C$11:C58),"")</f>
        <v>31</v>
      </c>
      <c r="B58" s="90" t="s">
        <v>157</v>
      </c>
      <c r="C58" s="108">
        <v>0.44600000000000001</v>
      </c>
      <c r="D58" s="106">
        <v>109.4</v>
      </c>
      <c r="E58" s="106">
        <v>111.4</v>
      </c>
      <c r="F58" s="107">
        <v>3.1</v>
      </c>
      <c r="G58" s="107">
        <v>1.8</v>
      </c>
      <c r="H58" s="103"/>
      <c r="I58" s="103"/>
      <c r="J58" s="103"/>
      <c r="K58" s="103"/>
      <c r="L58" s="103"/>
      <c r="M58" s="103"/>
      <c r="N58" s="103"/>
      <c r="O58" s="103"/>
    </row>
    <row r="59" spans="1:15" s="91" customFormat="1" ht="11.45" customHeight="1" x14ac:dyDescent="0.2">
      <c r="A59" s="46" t="str">
        <f>IF(C59&lt;&gt;"",COUNTA($C$11:C59),"")</f>
        <v/>
      </c>
      <c r="B59" s="90"/>
      <c r="C59" s="108"/>
      <c r="D59" s="106"/>
      <c r="E59" s="106"/>
      <c r="F59" s="107"/>
      <c r="G59" s="107"/>
      <c r="H59" s="103"/>
      <c r="I59" s="103"/>
      <c r="J59" s="103"/>
      <c r="K59" s="103"/>
      <c r="L59" s="103"/>
      <c r="M59" s="103"/>
      <c r="N59" s="103"/>
      <c r="O59" s="103"/>
    </row>
    <row r="60" spans="1:15" s="91" customFormat="1" ht="11.45" customHeight="1" x14ac:dyDescent="0.2">
      <c r="A60" s="46">
        <f>IF(C60&lt;&gt;"",COUNTA($C$11:C60),"")</f>
        <v>32</v>
      </c>
      <c r="B60" s="90" t="s">
        <v>158</v>
      </c>
      <c r="C60" s="108">
        <v>0.40400000000000003</v>
      </c>
      <c r="D60" s="106">
        <v>108.5</v>
      </c>
      <c r="E60" s="106">
        <v>110.3</v>
      </c>
      <c r="F60" s="107">
        <v>12.3</v>
      </c>
      <c r="G60" s="107">
        <v>1.7</v>
      </c>
      <c r="H60" s="103"/>
      <c r="I60" s="103"/>
      <c r="J60" s="103"/>
      <c r="K60" s="103"/>
      <c r="L60" s="103"/>
      <c r="M60" s="103"/>
      <c r="N60" s="103"/>
      <c r="O60" s="103"/>
    </row>
    <row r="61" spans="1:15" s="91" customFormat="1" ht="11.45" customHeight="1" x14ac:dyDescent="0.2">
      <c r="A61" s="46" t="str">
        <f>IF(C61&lt;&gt;"",COUNTA($C$11:C61),"")</f>
        <v/>
      </c>
      <c r="B61" s="90" t="s">
        <v>88</v>
      </c>
      <c r="C61" s="108"/>
      <c r="D61" s="106"/>
      <c r="E61" s="106"/>
      <c r="F61" s="107"/>
      <c r="G61" s="107"/>
      <c r="H61" s="103"/>
      <c r="I61" s="103"/>
      <c r="J61" s="103"/>
      <c r="K61" s="103"/>
      <c r="L61" s="103"/>
      <c r="M61" s="103"/>
      <c r="N61" s="103"/>
      <c r="O61" s="103"/>
    </row>
    <row r="62" spans="1:15" s="91" customFormat="1" ht="11.45" customHeight="1" x14ac:dyDescent="0.2">
      <c r="A62" s="46">
        <f>IF(C62&lt;&gt;"",COUNTA($C$11:C62),"")</f>
        <v>33</v>
      </c>
      <c r="B62" s="90" t="s">
        <v>159</v>
      </c>
      <c r="C62" s="108">
        <v>0.23699999999999999</v>
      </c>
      <c r="D62" s="106">
        <v>111.7</v>
      </c>
      <c r="E62" s="106">
        <v>114.6</v>
      </c>
      <c r="F62" s="107">
        <v>19.100000000000001</v>
      </c>
      <c r="G62" s="107">
        <v>2.6</v>
      </c>
      <c r="H62" s="103"/>
      <c r="I62" s="103"/>
      <c r="J62" s="103"/>
      <c r="K62" s="103"/>
      <c r="L62" s="103"/>
      <c r="M62" s="103"/>
      <c r="N62" s="103"/>
      <c r="O62" s="103"/>
    </row>
    <row r="63" spans="1:15" ht="11.45" customHeight="1" x14ac:dyDescent="0.2">
      <c r="A63" s="46" t="str">
        <f>IF(C63&lt;&gt;"",COUNTA($C$11:C63),"")</f>
        <v/>
      </c>
      <c r="B63" s="92"/>
      <c r="C63" s="108"/>
      <c r="D63" s="106"/>
      <c r="E63" s="106"/>
      <c r="F63" s="107"/>
      <c r="G63" s="107"/>
    </row>
    <row r="64" spans="1:15" ht="11.45" customHeight="1" x14ac:dyDescent="0.2">
      <c r="A64" s="46">
        <f>IF(C64&lt;&gt;"",COUNTA($C$11:C64),"")</f>
        <v>34</v>
      </c>
      <c r="B64" s="92" t="s">
        <v>160</v>
      </c>
      <c r="C64" s="108">
        <v>0.79400000000000004</v>
      </c>
      <c r="D64" s="106">
        <v>114.2</v>
      </c>
      <c r="E64" s="106">
        <v>113.1</v>
      </c>
      <c r="F64" s="107">
        <v>2.4</v>
      </c>
      <c r="G64" s="107">
        <v>-1</v>
      </c>
    </row>
    <row r="65" spans="4:7" ht="11.45" customHeight="1" x14ac:dyDescent="0.2"/>
    <row r="66" spans="4:7" ht="11.45" customHeight="1" x14ac:dyDescent="0.2">
      <c r="D66" s="111"/>
      <c r="E66" s="112"/>
      <c r="F66" s="111"/>
      <c r="G66" s="111"/>
    </row>
    <row r="67" spans="4:7" ht="11.45" customHeight="1" x14ac:dyDescent="0.2">
      <c r="D67" s="111"/>
      <c r="E67" s="112"/>
      <c r="F67" s="111"/>
      <c r="G67" s="111"/>
    </row>
    <row r="68" spans="4:7" ht="11.45" customHeight="1" x14ac:dyDescent="0.2">
      <c r="D68" s="111"/>
      <c r="E68" s="112"/>
      <c r="F68" s="111"/>
      <c r="G68" s="111"/>
    </row>
    <row r="69" spans="4:7" ht="11.45" customHeight="1" x14ac:dyDescent="0.2">
      <c r="D69" s="111"/>
      <c r="E69" s="112"/>
      <c r="F69" s="111"/>
      <c r="G69" s="111"/>
    </row>
    <row r="70" spans="4:7" ht="11.45" customHeight="1" x14ac:dyDescent="0.2">
      <c r="D70" s="111"/>
      <c r="E70" s="112"/>
      <c r="F70" s="111"/>
      <c r="G70" s="111"/>
    </row>
    <row r="71" spans="4:7" ht="11.45" customHeight="1" x14ac:dyDescent="0.2">
      <c r="D71" s="111"/>
      <c r="E71" s="112"/>
      <c r="F71" s="111"/>
      <c r="G71" s="111"/>
    </row>
    <row r="72" spans="4:7" ht="11.45" customHeight="1" x14ac:dyDescent="0.2"/>
    <row r="73" spans="4:7" ht="11.45" customHeight="1" x14ac:dyDescent="0.2"/>
  </sheetData>
  <mergeCells count="11">
    <mergeCell ref="A1:B1"/>
    <mergeCell ref="C1:G1"/>
    <mergeCell ref="A2:A8"/>
    <mergeCell ref="D2:E5"/>
    <mergeCell ref="F2:G5"/>
    <mergeCell ref="C2:C8"/>
    <mergeCell ref="B2:B8"/>
    <mergeCell ref="D6:D8"/>
    <mergeCell ref="E6:E8"/>
    <mergeCell ref="F6:F8"/>
    <mergeCell ref="G6:G8"/>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03&amp;R&amp;"-,Standard"&amp;7&amp;P</oddFooter>
    <evenFooter>&amp;L&amp;"-,Standard"&amp;7&amp;P&amp;R&amp;"-,Standard"&amp;7StatA MV, Statistischer Bericht M123 2022 03</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140" zoomScaleNormal="140" workbookViewId="0">
      <pane xSplit="3" ySplit="9" topLeftCell="D10" activePane="bottomRight" state="frozen"/>
      <selection sqref="A1:B1"/>
      <selection pane="topRight" sqref="A1:B1"/>
      <selection pane="bottomLeft" sqref="A1:B1"/>
      <selection pane="bottomRight" sqref="A1:B1"/>
    </sheetView>
  </sheetViews>
  <sheetFormatPr baseColWidth="10" defaultColWidth="11.42578125" defaultRowHeight="11.25" x14ac:dyDescent="0.2"/>
  <cols>
    <col min="1" max="1" width="3.7109375" style="67" customWidth="1"/>
    <col min="2" max="2" width="4.7109375" style="67" customWidth="1"/>
    <col min="3" max="3" width="9.7109375" style="67" customWidth="1"/>
    <col min="4" max="4" width="8.7109375" style="67" customWidth="1"/>
    <col min="5" max="11" width="9.28515625" style="67" customWidth="1"/>
    <col min="12" max="16384" width="11.42578125" style="67"/>
  </cols>
  <sheetData>
    <row r="1" spans="1:11" s="98" customFormat="1" ht="30" customHeight="1" x14ac:dyDescent="0.2">
      <c r="A1" s="167" t="s">
        <v>89</v>
      </c>
      <c r="B1" s="168"/>
      <c r="C1" s="168"/>
      <c r="D1" s="196" t="s">
        <v>90</v>
      </c>
      <c r="E1" s="196"/>
      <c r="F1" s="196"/>
      <c r="G1" s="196"/>
      <c r="H1" s="196"/>
      <c r="I1" s="196"/>
      <c r="J1" s="196"/>
      <c r="K1" s="197"/>
    </row>
    <row r="2" spans="1:11" ht="11.45" customHeight="1" x14ac:dyDescent="0.2">
      <c r="A2" s="165" t="s">
        <v>80</v>
      </c>
      <c r="B2" s="179" t="s">
        <v>53</v>
      </c>
      <c r="C2" s="179"/>
      <c r="D2" s="179" t="s">
        <v>55</v>
      </c>
      <c r="E2" s="179" t="s">
        <v>34</v>
      </c>
      <c r="F2" s="179"/>
      <c r="G2" s="179"/>
      <c r="H2" s="179"/>
      <c r="I2" s="179"/>
      <c r="J2" s="179"/>
      <c r="K2" s="177" t="s">
        <v>92</v>
      </c>
    </row>
    <row r="3" spans="1:11" ht="11.45" customHeight="1" x14ac:dyDescent="0.2">
      <c r="A3" s="166"/>
      <c r="B3" s="179"/>
      <c r="C3" s="179"/>
      <c r="D3" s="179"/>
      <c r="E3" s="179" t="s">
        <v>30</v>
      </c>
      <c r="F3" s="179" t="s">
        <v>31</v>
      </c>
      <c r="G3" s="179"/>
      <c r="H3" s="179"/>
      <c r="I3" s="179"/>
      <c r="J3" s="179"/>
      <c r="K3" s="177"/>
    </row>
    <row r="4" spans="1:11" ht="11.45" customHeight="1" x14ac:dyDescent="0.2">
      <c r="A4" s="166"/>
      <c r="B4" s="179"/>
      <c r="C4" s="179"/>
      <c r="D4" s="179"/>
      <c r="E4" s="179"/>
      <c r="F4" s="179" t="s">
        <v>62</v>
      </c>
      <c r="G4" s="179" t="s">
        <v>63</v>
      </c>
      <c r="H4" s="179" t="s">
        <v>64</v>
      </c>
      <c r="I4" s="179" t="s">
        <v>35</v>
      </c>
      <c r="J4" s="179" t="s">
        <v>36</v>
      </c>
      <c r="K4" s="177"/>
    </row>
    <row r="5" spans="1:11" ht="11.45" customHeight="1" x14ac:dyDescent="0.2">
      <c r="A5" s="166"/>
      <c r="B5" s="179"/>
      <c r="C5" s="179"/>
      <c r="D5" s="179"/>
      <c r="E5" s="179"/>
      <c r="F5" s="179"/>
      <c r="G5" s="179"/>
      <c r="H5" s="179"/>
      <c r="I5" s="179"/>
      <c r="J5" s="179"/>
      <c r="K5" s="177"/>
    </row>
    <row r="6" spans="1:11" ht="11.45" customHeight="1" x14ac:dyDescent="0.2">
      <c r="A6" s="166"/>
      <c r="B6" s="179"/>
      <c r="C6" s="179"/>
      <c r="D6" s="179"/>
      <c r="E6" s="179"/>
      <c r="F6" s="179"/>
      <c r="G6" s="179"/>
      <c r="H6" s="179"/>
      <c r="I6" s="179"/>
      <c r="J6" s="179"/>
      <c r="K6" s="177"/>
    </row>
    <row r="7" spans="1:11" ht="11.45" customHeight="1" x14ac:dyDescent="0.2">
      <c r="A7" s="166"/>
      <c r="B7" s="179"/>
      <c r="C7" s="179"/>
      <c r="D7" s="179"/>
      <c r="E7" s="179"/>
      <c r="F7" s="179"/>
      <c r="G7" s="179"/>
      <c r="H7" s="179"/>
      <c r="I7" s="179"/>
      <c r="J7" s="179"/>
      <c r="K7" s="177"/>
    </row>
    <row r="8" spans="1:11" ht="11.45" customHeight="1" x14ac:dyDescent="0.2">
      <c r="A8" s="166"/>
      <c r="B8" s="179"/>
      <c r="C8" s="179"/>
      <c r="D8" s="179" t="s">
        <v>107</v>
      </c>
      <c r="E8" s="179"/>
      <c r="F8" s="179"/>
      <c r="G8" s="179"/>
      <c r="H8" s="179"/>
      <c r="I8" s="179"/>
      <c r="J8" s="179"/>
      <c r="K8" s="177"/>
    </row>
    <row r="9" spans="1:11" s="97" customFormat="1" ht="11.45" customHeight="1" x14ac:dyDescent="0.2">
      <c r="A9" s="41">
        <v>1</v>
      </c>
      <c r="B9" s="183">
        <v>2</v>
      </c>
      <c r="C9" s="183"/>
      <c r="D9" s="42">
        <v>3</v>
      </c>
      <c r="E9" s="42">
        <v>4</v>
      </c>
      <c r="F9" s="42">
        <v>5</v>
      </c>
      <c r="G9" s="42">
        <v>6</v>
      </c>
      <c r="H9" s="42">
        <v>7</v>
      </c>
      <c r="I9" s="42">
        <v>8</v>
      </c>
      <c r="J9" s="42">
        <v>9</v>
      </c>
      <c r="K9" s="43">
        <v>10</v>
      </c>
    </row>
    <row r="10" spans="1:11" ht="11.45" customHeight="1" x14ac:dyDescent="0.2">
      <c r="A10" s="100"/>
      <c r="B10" s="194"/>
      <c r="C10" s="195"/>
      <c r="D10" s="99"/>
      <c r="E10" s="99"/>
      <c r="F10" s="99"/>
      <c r="G10" s="99"/>
      <c r="H10" s="99"/>
      <c r="I10" s="99"/>
      <c r="J10" s="99"/>
      <c r="K10" s="99"/>
    </row>
    <row r="11" spans="1:11" ht="11.1" customHeight="1" x14ac:dyDescent="0.2">
      <c r="A11" s="46">
        <f>IF(D11&lt;&gt;"",COUNTA($D$11:D11),"")</f>
        <v>1</v>
      </c>
      <c r="B11" s="71">
        <v>2015</v>
      </c>
      <c r="C11" s="72" t="s">
        <v>8</v>
      </c>
      <c r="D11" s="99">
        <v>100</v>
      </c>
      <c r="E11" s="99">
        <v>100</v>
      </c>
      <c r="F11" s="99">
        <v>100</v>
      </c>
      <c r="G11" s="99">
        <v>100</v>
      </c>
      <c r="H11" s="99">
        <v>100</v>
      </c>
      <c r="I11" s="99">
        <v>100</v>
      </c>
      <c r="J11" s="99">
        <v>100</v>
      </c>
      <c r="K11" s="99">
        <v>100</v>
      </c>
    </row>
    <row r="12" spans="1:11" ht="11.1" customHeight="1" x14ac:dyDescent="0.2">
      <c r="A12" s="46">
        <f>IF(D12&lt;&gt;"",COUNTA($D$11:D12),"")</f>
        <v>2</v>
      </c>
      <c r="B12" s="71">
        <v>2016</v>
      </c>
      <c r="C12" s="76" t="s">
        <v>8</v>
      </c>
      <c r="D12" s="99">
        <v>100.8</v>
      </c>
      <c r="E12" s="99">
        <v>100.9</v>
      </c>
      <c r="F12" s="99">
        <v>100.5</v>
      </c>
      <c r="G12" s="99">
        <v>100.2</v>
      </c>
      <c r="H12" s="99">
        <v>96.2</v>
      </c>
      <c r="I12" s="99">
        <v>103.7</v>
      </c>
      <c r="J12" s="99">
        <v>104.6</v>
      </c>
      <c r="K12" s="99">
        <v>100</v>
      </c>
    </row>
    <row r="13" spans="1:11" ht="11.1" customHeight="1" x14ac:dyDescent="0.2">
      <c r="A13" s="46">
        <f>IF(D13&lt;&gt;"",COUNTA($D$11:D13),"")</f>
        <v>3</v>
      </c>
      <c r="B13" s="71">
        <v>2017</v>
      </c>
      <c r="C13" s="76" t="s">
        <v>8</v>
      </c>
      <c r="D13" s="99">
        <v>104.3</v>
      </c>
      <c r="E13" s="99">
        <v>104.6</v>
      </c>
      <c r="F13" s="99">
        <v>101.8</v>
      </c>
      <c r="G13" s="99">
        <v>101.9</v>
      </c>
      <c r="H13" s="99">
        <v>105.9</v>
      </c>
      <c r="I13" s="99">
        <v>106.7</v>
      </c>
      <c r="J13" s="99">
        <v>106</v>
      </c>
      <c r="K13" s="99">
        <v>102</v>
      </c>
    </row>
    <row r="14" spans="1:11" ht="11.1" customHeight="1" x14ac:dyDescent="0.2">
      <c r="A14" s="46">
        <f>IF(D14&lt;&gt;"",COUNTA($D$11:D14),"")</f>
        <v>4</v>
      </c>
      <c r="B14" s="71">
        <v>2019</v>
      </c>
      <c r="C14" s="76" t="s">
        <v>8</v>
      </c>
      <c r="D14" s="99">
        <v>107.9</v>
      </c>
      <c r="E14" s="99">
        <v>108.7</v>
      </c>
      <c r="F14" s="99">
        <v>106</v>
      </c>
      <c r="G14" s="99">
        <v>107.8</v>
      </c>
      <c r="H14" s="99">
        <v>111.4</v>
      </c>
      <c r="I14" s="99">
        <v>105</v>
      </c>
      <c r="J14" s="99">
        <v>113.2</v>
      </c>
      <c r="K14" s="99">
        <v>102.4</v>
      </c>
    </row>
    <row r="15" spans="1:11" ht="11.1" customHeight="1" x14ac:dyDescent="0.2">
      <c r="A15" s="46">
        <f>IF(D15&lt;&gt;"",COUNTA($D$11:D15),"")</f>
        <v>5</v>
      </c>
      <c r="B15" s="71">
        <v>2020</v>
      </c>
      <c r="C15" s="76"/>
      <c r="D15" s="99">
        <v>110.7</v>
      </c>
      <c r="E15" s="99">
        <v>111.6</v>
      </c>
      <c r="F15" s="99">
        <v>105.3</v>
      </c>
      <c r="G15" s="99">
        <v>115.8</v>
      </c>
      <c r="H15" s="99">
        <v>112.6</v>
      </c>
      <c r="I15" s="99">
        <v>114.7</v>
      </c>
      <c r="J15" s="99">
        <v>113.1</v>
      </c>
      <c r="K15" s="99">
        <v>104.1</v>
      </c>
    </row>
    <row r="16" spans="1:11" ht="11.1" customHeight="1" x14ac:dyDescent="0.2">
      <c r="A16" s="46">
        <f>IF(D16&lt;&gt;"",COUNTA($D$11:D16),"")</f>
        <v>6</v>
      </c>
      <c r="B16" s="71">
        <v>2021</v>
      </c>
      <c r="C16" s="76"/>
      <c r="D16" s="99">
        <v>114.7</v>
      </c>
      <c r="E16" s="99">
        <v>115.7</v>
      </c>
      <c r="F16" s="99">
        <v>109.4</v>
      </c>
      <c r="G16" s="99">
        <v>119.2</v>
      </c>
      <c r="H16" s="99">
        <v>117.8</v>
      </c>
      <c r="I16" s="99">
        <v>116.6</v>
      </c>
      <c r="J16" s="99">
        <v>119.5</v>
      </c>
      <c r="K16" s="99">
        <v>108</v>
      </c>
    </row>
    <row r="17" spans="1:11" ht="11.1" customHeight="1" x14ac:dyDescent="0.2">
      <c r="A17" s="46">
        <f>IF(D17&lt;&gt;"",COUNTA($D$11:D17),"")</f>
        <v>7</v>
      </c>
      <c r="B17" s="71">
        <v>2022</v>
      </c>
      <c r="C17" s="76"/>
      <c r="D17" s="99" t="s">
        <v>8</v>
      </c>
      <c r="E17" s="99"/>
      <c r="F17" s="99"/>
      <c r="G17" s="99"/>
      <c r="H17" s="99"/>
      <c r="I17" s="99"/>
      <c r="J17" s="99"/>
      <c r="K17" s="99"/>
    </row>
    <row r="18" spans="1:11" ht="8.1" customHeight="1" x14ac:dyDescent="0.2">
      <c r="A18" s="46" t="str">
        <f>IF(D18&lt;&gt;"",COUNTA($D$11:D18),"")</f>
        <v/>
      </c>
      <c r="B18" s="71"/>
      <c r="C18" s="72"/>
      <c r="D18" s="99"/>
      <c r="E18" s="99"/>
      <c r="F18" s="99"/>
      <c r="G18" s="99"/>
      <c r="H18" s="99"/>
      <c r="I18" s="99"/>
      <c r="J18" s="99"/>
      <c r="K18" s="99"/>
    </row>
    <row r="19" spans="1:11" ht="11.1" customHeight="1" x14ac:dyDescent="0.2">
      <c r="A19" s="46">
        <f>IF(D19&lt;&gt;"",COUNTA($D$11:D19),"")</f>
        <v>8</v>
      </c>
      <c r="B19" s="71">
        <v>2019</v>
      </c>
      <c r="C19" s="113" t="s">
        <v>14</v>
      </c>
      <c r="D19" s="99">
        <v>107.2</v>
      </c>
      <c r="E19" s="99">
        <v>107.9</v>
      </c>
      <c r="F19" s="99">
        <v>104.4</v>
      </c>
      <c r="G19" s="99">
        <v>104.5</v>
      </c>
      <c r="H19" s="99">
        <v>111.5</v>
      </c>
      <c r="I19" s="99">
        <v>106.9</v>
      </c>
      <c r="J19" s="99">
        <v>112.2</v>
      </c>
      <c r="K19" s="99">
        <v>102.7</v>
      </c>
    </row>
    <row r="20" spans="1:11" ht="11.1" customHeight="1" x14ac:dyDescent="0.2">
      <c r="A20" s="46">
        <f>IF(D20&lt;&gt;"",COUNTA($D$11:D20),"")</f>
        <v>9</v>
      </c>
      <c r="B20" s="71"/>
      <c r="C20" s="72" t="s">
        <v>15</v>
      </c>
      <c r="D20" s="99">
        <v>107.9</v>
      </c>
      <c r="E20" s="99">
        <v>108.6</v>
      </c>
      <c r="F20" s="99">
        <v>105.2</v>
      </c>
      <c r="G20" s="99">
        <v>104.9</v>
      </c>
      <c r="H20" s="99">
        <v>111.5</v>
      </c>
      <c r="I20" s="99">
        <v>104.3</v>
      </c>
      <c r="J20" s="99">
        <v>118.6</v>
      </c>
      <c r="K20" s="99">
        <v>103.2</v>
      </c>
    </row>
    <row r="21" spans="1:11" ht="11.1" customHeight="1" x14ac:dyDescent="0.2">
      <c r="A21" s="46">
        <f>IF(D21&lt;&gt;"",COUNTA($D$11:D21),"")</f>
        <v>10</v>
      </c>
      <c r="B21" s="71"/>
      <c r="C21" s="72" t="s">
        <v>16</v>
      </c>
      <c r="D21" s="99">
        <v>107.3</v>
      </c>
      <c r="E21" s="99">
        <v>108</v>
      </c>
      <c r="F21" s="99">
        <v>105.6</v>
      </c>
      <c r="G21" s="99">
        <v>104.7</v>
      </c>
      <c r="H21" s="99">
        <v>111.5</v>
      </c>
      <c r="I21" s="99">
        <v>103</v>
      </c>
      <c r="J21" s="99">
        <v>114.1</v>
      </c>
      <c r="K21" s="99">
        <v>102.8</v>
      </c>
    </row>
    <row r="22" spans="1:11" ht="11.1" customHeight="1" x14ac:dyDescent="0.2">
      <c r="A22" s="46">
        <f>IF(D22&lt;&gt;"",COUNTA($D$11:D22),"")</f>
        <v>11</v>
      </c>
      <c r="B22" s="71"/>
      <c r="C22" s="113" t="s">
        <v>17</v>
      </c>
      <c r="D22" s="99">
        <v>107.6</v>
      </c>
      <c r="E22" s="99">
        <v>108.2</v>
      </c>
      <c r="F22" s="99">
        <v>105.5</v>
      </c>
      <c r="G22" s="99">
        <v>105</v>
      </c>
      <c r="H22" s="99">
        <v>111.7</v>
      </c>
      <c r="I22" s="99">
        <v>103.8</v>
      </c>
      <c r="J22" s="99">
        <v>115.4</v>
      </c>
      <c r="K22" s="99">
        <v>102.8</v>
      </c>
    </row>
    <row r="23" spans="1:11" ht="11.1" customHeight="1" x14ac:dyDescent="0.2">
      <c r="A23" s="46">
        <f>IF(D23&lt;&gt;"",COUNTA($D$11:D23),"")</f>
        <v>12</v>
      </c>
      <c r="B23" s="71"/>
      <c r="C23" s="113" t="s">
        <v>18</v>
      </c>
      <c r="D23" s="99">
        <v>107.9</v>
      </c>
      <c r="E23" s="99">
        <v>108.6</v>
      </c>
      <c r="F23" s="99">
        <v>105.9</v>
      </c>
      <c r="G23" s="99">
        <v>106.6</v>
      </c>
      <c r="H23" s="99">
        <v>111.1</v>
      </c>
      <c r="I23" s="99">
        <v>103.1</v>
      </c>
      <c r="J23" s="99">
        <v>116</v>
      </c>
      <c r="K23" s="99">
        <v>102.8</v>
      </c>
    </row>
    <row r="24" spans="1:11" ht="11.1" customHeight="1" x14ac:dyDescent="0.2">
      <c r="A24" s="46">
        <f>IF(D24&lt;&gt;"",COUNTA($D$11:D24),"")</f>
        <v>13</v>
      </c>
      <c r="B24" s="71"/>
      <c r="C24" s="113" t="s">
        <v>19</v>
      </c>
      <c r="D24" s="99">
        <v>107.8</v>
      </c>
      <c r="E24" s="99">
        <v>108.6</v>
      </c>
      <c r="F24" s="99">
        <v>106</v>
      </c>
      <c r="G24" s="99">
        <v>107.2</v>
      </c>
      <c r="H24" s="99">
        <v>110.9</v>
      </c>
      <c r="I24" s="99">
        <v>104.7</v>
      </c>
      <c r="J24" s="99">
        <v>115.9</v>
      </c>
      <c r="K24" s="99">
        <v>101.8</v>
      </c>
    </row>
    <row r="25" spans="1:11" ht="11.1" customHeight="1" x14ac:dyDescent="0.2">
      <c r="A25" s="46">
        <f>IF(D25&lt;&gt;"",COUNTA($D$11:D25),"")</f>
        <v>14</v>
      </c>
      <c r="B25" s="71"/>
      <c r="C25" s="72" t="s">
        <v>20</v>
      </c>
      <c r="D25" s="99">
        <v>108.1</v>
      </c>
      <c r="E25" s="99">
        <v>108.8</v>
      </c>
      <c r="F25" s="99">
        <v>106.3</v>
      </c>
      <c r="G25" s="99">
        <v>108.4</v>
      </c>
      <c r="H25" s="99">
        <v>111.1</v>
      </c>
      <c r="I25" s="99">
        <v>102.6</v>
      </c>
      <c r="J25" s="99">
        <v>116</v>
      </c>
      <c r="K25" s="99">
        <v>102.5</v>
      </c>
    </row>
    <row r="26" spans="1:11" ht="11.1" customHeight="1" x14ac:dyDescent="0.2">
      <c r="A26" s="46">
        <f>IF(D26&lt;&gt;"",COUNTA($D$11:D26),"")</f>
        <v>15</v>
      </c>
      <c r="B26" s="71"/>
      <c r="C26" s="72" t="s">
        <v>21</v>
      </c>
      <c r="D26" s="99">
        <v>108</v>
      </c>
      <c r="E26" s="99">
        <v>108.9</v>
      </c>
      <c r="F26" s="99">
        <v>106.4</v>
      </c>
      <c r="G26" s="99">
        <v>109.1</v>
      </c>
      <c r="H26" s="99">
        <v>111.3</v>
      </c>
      <c r="I26" s="99">
        <v>103</v>
      </c>
      <c r="J26" s="99">
        <v>114.9</v>
      </c>
      <c r="K26" s="99">
        <v>101.5</v>
      </c>
    </row>
    <row r="27" spans="1:11" ht="11.1" customHeight="1" x14ac:dyDescent="0.2">
      <c r="A27" s="46">
        <f>IF(D27&lt;&gt;"",COUNTA($D$11:D27),"")</f>
        <v>16</v>
      </c>
      <c r="B27" s="71"/>
      <c r="C27" s="113" t="s">
        <v>22</v>
      </c>
      <c r="D27" s="99">
        <v>107.9</v>
      </c>
      <c r="E27" s="99">
        <v>108.8</v>
      </c>
      <c r="F27" s="99">
        <v>106.6</v>
      </c>
      <c r="G27" s="99">
        <v>109.5</v>
      </c>
      <c r="H27" s="99">
        <v>111.7</v>
      </c>
      <c r="I27" s="99">
        <v>107</v>
      </c>
      <c r="J27" s="99">
        <v>110.2</v>
      </c>
      <c r="K27" s="99">
        <v>101.6</v>
      </c>
    </row>
    <row r="28" spans="1:11" ht="11.1" customHeight="1" x14ac:dyDescent="0.2">
      <c r="A28" s="46">
        <f>IF(D28&lt;&gt;"",COUNTA($D$11:D28),"")</f>
        <v>17</v>
      </c>
      <c r="B28" s="71"/>
      <c r="C28" s="113" t="s">
        <v>23</v>
      </c>
      <c r="D28" s="99">
        <v>107.9</v>
      </c>
      <c r="E28" s="99">
        <v>108.7</v>
      </c>
      <c r="F28" s="99">
        <v>106.8</v>
      </c>
      <c r="G28" s="99">
        <v>111.1</v>
      </c>
      <c r="H28" s="99">
        <v>111</v>
      </c>
      <c r="I28" s="99">
        <v>109</v>
      </c>
      <c r="J28" s="99">
        <v>106</v>
      </c>
      <c r="K28" s="99">
        <v>102.3</v>
      </c>
    </row>
    <row r="29" spans="1:11" ht="11.1" customHeight="1" x14ac:dyDescent="0.2">
      <c r="A29" s="46">
        <f>IF(D29&lt;&gt;"",COUNTA($D$11:D29),"")</f>
        <v>18</v>
      </c>
      <c r="B29" s="71"/>
      <c r="C29" s="113" t="s">
        <v>24</v>
      </c>
      <c r="D29" s="99">
        <v>108.4</v>
      </c>
      <c r="E29" s="99">
        <v>109.3</v>
      </c>
      <c r="F29" s="99">
        <v>107.1</v>
      </c>
      <c r="G29" s="99">
        <v>111.1</v>
      </c>
      <c r="H29" s="99">
        <v>111.3</v>
      </c>
      <c r="I29" s="99">
        <v>106.3</v>
      </c>
      <c r="J29" s="99">
        <v>108.6</v>
      </c>
      <c r="K29" s="99">
        <v>102.1</v>
      </c>
    </row>
    <row r="30" spans="1:11" ht="11.1" customHeight="1" x14ac:dyDescent="0.2">
      <c r="A30" s="46">
        <f>IF(D30&lt;&gt;"",COUNTA($D$11:D30),"")</f>
        <v>19</v>
      </c>
      <c r="B30" s="71"/>
      <c r="C30" s="113" t="s">
        <v>25</v>
      </c>
      <c r="D30" s="99">
        <v>108.5</v>
      </c>
      <c r="E30" s="99">
        <v>109.4</v>
      </c>
      <c r="F30" s="99">
        <v>106</v>
      </c>
      <c r="G30" s="99">
        <v>111.4</v>
      </c>
      <c r="H30" s="99">
        <v>111.8</v>
      </c>
      <c r="I30" s="99">
        <v>106.5</v>
      </c>
      <c r="J30" s="99">
        <v>110.6</v>
      </c>
      <c r="K30" s="99">
        <v>102.1</v>
      </c>
    </row>
    <row r="31" spans="1:11" ht="8.1" customHeight="1" x14ac:dyDescent="0.2">
      <c r="A31" s="46" t="str">
        <f>IF(D31&lt;&gt;"",COUNTA($D$11:D31),"")</f>
        <v/>
      </c>
      <c r="B31" s="74"/>
      <c r="C31" s="75"/>
      <c r="D31" s="99"/>
      <c r="E31" s="99"/>
      <c r="F31" s="99"/>
      <c r="G31" s="99"/>
      <c r="H31" s="99"/>
      <c r="I31" s="99"/>
      <c r="J31" s="99"/>
      <c r="K31" s="99"/>
    </row>
    <row r="32" spans="1:11" ht="11.1" customHeight="1" x14ac:dyDescent="0.2">
      <c r="A32" s="46">
        <f>IF(D32&lt;&gt;"",COUNTA($D$11:D32),"")</f>
        <v>20</v>
      </c>
      <c r="B32" s="71">
        <v>2020</v>
      </c>
      <c r="C32" s="113" t="s">
        <v>14</v>
      </c>
      <c r="D32" s="99">
        <v>110.3</v>
      </c>
      <c r="E32" s="99">
        <v>111.1</v>
      </c>
      <c r="F32" s="99">
        <v>106.1</v>
      </c>
      <c r="G32" s="99">
        <v>113.5</v>
      </c>
      <c r="H32" s="99">
        <v>112</v>
      </c>
      <c r="I32" s="99">
        <v>113.6</v>
      </c>
      <c r="J32" s="114">
        <v>112.8</v>
      </c>
      <c r="K32" s="99">
        <v>104.4</v>
      </c>
    </row>
    <row r="33" spans="1:11" ht="11.1" customHeight="1" x14ac:dyDescent="0.2">
      <c r="A33" s="46">
        <f>IF(D33&lt;&gt;"",COUNTA($D$11:D33),"")</f>
        <v>21</v>
      </c>
      <c r="B33" s="71"/>
      <c r="C33" s="72" t="s">
        <v>15</v>
      </c>
      <c r="D33" s="99">
        <v>112</v>
      </c>
      <c r="E33" s="99">
        <v>112.8</v>
      </c>
      <c r="F33" s="99">
        <v>105.7</v>
      </c>
      <c r="G33" s="99">
        <v>115.7</v>
      </c>
      <c r="H33" s="99">
        <v>112.3</v>
      </c>
      <c r="I33" s="99">
        <v>116.4</v>
      </c>
      <c r="J33" s="99">
        <v>119.1</v>
      </c>
      <c r="K33" s="99">
        <v>106.4</v>
      </c>
    </row>
    <row r="34" spans="1:11" ht="11.1" customHeight="1" x14ac:dyDescent="0.2">
      <c r="A34" s="46">
        <f>IF(D34&lt;&gt;"",COUNTA($D$11:D34),"")</f>
        <v>22</v>
      </c>
      <c r="B34" s="71"/>
      <c r="C34" s="72" t="s">
        <v>16</v>
      </c>
      <c r="D34" s="99">
        <v>111.5</v>
      </c>
      <c r="E34" s="99">
        <v>112.4</v>
      </c>
      <c r="F34" s="99">
        <v>105.8</v>
      </c>
      <c r="G34" s="99">
        <v>116.3</v>
      </c>
      <c r="H34" s="99">
        <v>111.4</v>
      </c>
      <c r="I34" s="99">
        <v>116.8</v>
      </c>
      <c r="J34" s="99">
        <v>115.8</v>
      </c>
      <c r="K34" s="99">
        <v>105.2</v>
      </c>
    </row>
    <row r="35" spans="1:11" ht="11.1" customHeight="1" x14ac:dyDescent="0.2">
      <c r="A35" s="46">
        <f>IF(D35&lt;&gt;"",COUNTA($D$11:D35),"")</f>
        <v>23</v>
      </c>
      <c r="B35" s="71"/>
      <c r="C35" s="113" t="s">
        <v>17</v>
      </c>
      <c r="D35" s="99">
        <v>110.7</v>
      </c>
      <c r="E35" s="99" t="s">
        <v>41</v>
      </c>
      <c r="F35" s="99" t="s">
        <v>41</v>
      </c>
      <c r="G35" s="99" t="s">
        <v>41</v>
      </c>
      <c r="H35" s="99" t="s">
        <v>41</v>
      </c>
      <c r="I35" s="99" t="s">
        <v>41</v>
      </c>
      <c r="J35" s="99" t="s">
        <v>41</v>
      </c>
      <c r="K35" s="99" t="s">
        <v>41</v>
      </c>
    </row>
    <row r="36" spans="1:11" ht="11.1" customHeight="1" x14ac:dyDescent="0.2">
      <c r="A36" s="46">
        <f>IF(D36&lt;&gt;"",COUNTA($D$11:D36),"")</f>
        <v>24</v>
      </c>
      <c r="B36" s="71"/>
      <c r="C36" s="113" t="s">
        <v>18</v>
      </c>
      <c r="D36" s="99">
        <v>112.6</v>
      </c>
      <c r="E36" s="99">
        <v>113.4</v>
      </c>
      <c r="F36" s="99">
        <v>106.6</v>
      </c>
      <c r="G36" s="99">
        <v>117.2</v>
      </c>
      <c r="H36" s="99">
        <v>114</v>
      </c>
      <c r="I36" s="99">
        <v>116.4</v>
      </c>
      <c r="J36" s="99">
        <v>119</v>
      </c>
      <c r="K36" s="99">
        <v>106.8</v>
      </c>
    </row>
    <row r="37" spans="1:11" ht="11.1" customHeight="1" x14ac:dyDescent="0.2">
      <c r="A37" s="46">
        <f>IF(D37&lt;&gt;"",COUNTA($D$11:D37),"")</f>
        <v>25</v>
      </c>
      <c r="B37" s="71"/>
      <c r="C37" s="113" t="s">
        <v>19</v>
      </c>
      <c r="D37" s="99">
        <v>112.9</v>
      </c>
      <c r="E37" s="99">
        <v>114.1</v>
      </c>
      <c r="F37" s="99">
        <v>106.8</v>
      </c>
      <c r="G37" s="99">
        <v>118.6</v>
      </c>
      <c r="H37" s="99">
        <v>115.2</v>
      </c>
      <c r="I37" s="99">
        <v>118.3</v>
      </c>
      <c r="J37" s="99">
        <v>118</v>
      </c>
      <c r="K37" s="99">
        <v>104.1</v>
      </c>
    </row>
    <row r="38" spans="1:11" ht="11.1" customHeight="1" x14ac:dyDescent="0.2">
      <c r="A38" s="46">
        <f>IF(D38&lt;&gt;"",COUNTA($D$11:D38),"")</f>
        <v>26</v>
      </c>
      <c r="B38" s="71"/>
      <c r="C38" s="72" t="s">
        <v>20</v>
      </c>
      <c r="D38" s="99">
        <v>110</v>
      </c>
      <c r="E38" s="99">
        <v>111</v>
      </c>
      <c r="F38" s="99">
        <v>104.8</v>
      </c>
      <c r="G38" s="99">
        <v>115.3</v>
      </c>
      <c r="H38" s="99">
        <v>112.7</v>
      </c>
      <c r="I38" s="99">
        <v>114</v>
      </c>
      <c r="J38" s="99">
        <v>111.2</v>
      </c>
      <c r="K38" s="99">
        <v>102.9</v>
      </c>
    </row>
    <row r="39" spans="1:11" ht="11.1" customHeight="1" x14ac:dyDescent="0.2">
      <c r="A39" s="46">
        <f>IF(D39&lt;&gt;"",COUNTA($D$11:D39),"")</f>
        <v>27</v>
      </c>
      <c r="B39" s="71"/>
      <c r="C39" s="72" t="s">
        <v>21</v>
      </c>
      <c r="D39" s="99">
        <v>109.4</v>
      </c>
      <c r="E39" s="99">
        <v>110.3</v>
      </c>
      <c r="F39" s="99">
        <v>104.4</v>
      </c>
      <c r="G39" s="99">
        <v>115.9</v>
      </c>
      <c r="H39" s="99">
        <v>111.9</v>
      </c>
      <c r="I39" s="99">
        <v>113.9</v>
      </c>
      <c r="J39" s="99">
        <v>107.5</v>
      </c>
      <c r="K39" s="99">
        <v>102.9</v>
      </c>
    </row>
    <row r="40" spans="1:11" ht="11.1" customHeight="1" x14ac:dyDescent="0.2">
      <c r="A40" s="46">
        <f>IF(D40&lt;&gt;"",COUNTA($D$11:D40),"")</f>
        <v>28</v>
      </c>
      <c r="B40" s="71"/>
      <c r="C40" s="113" t="s">
        <v>22</v>
      </c>
      <c r="D40" s="99">
        <v>109.2</v>
      </c>
      <c r="E40" s="99">
        <v>110.2</v>
      </c>
      <c r="F40" s="99">
        <v>104.1</v>
      </c>
      <c r="G40" s="99">
        <v>115.6</v>
      </c>
      <c r="H40" s="99">
        <v>112.4</v>
      </c>
      <c r="I40" s="99">
        <v>114.9</v>
      </c>
      <c r="J40" s="99">
        <v>105.4</v>
      </c>
      <c r="K40" s="99">
        <v>102.2</v>
      </c>
    </row>
    <row r="41" spans="1:11" ht="11.1" customHeight="1" x14ac:dyDescent="0.2">
      <c r="A41" s="46">
        <f>IF(D41&lt;&gt;"",COUNTA($D$11:D41),"")</f>
        <v>29</v>
      </c>
      <c r="B41" s="71"/>
      <c r="C41" s="113" t="s">
        <v>23</v>
      </c>
      <c r="D41" s="99">
        <v>109.7</v>
      </c>
      <c r="E41" s="99">
        <v>110.7</v>
      </c>
      <c r="F41" s="99">
        <v>104.3</v>
      </c>
      <c r="G41" s="99">
        <v>115.1</v>
      </c>
      <c r="H41" s="99">
        <v>113</v>
      </c>
      <c r="I41" s="99">
        <v>113.5</v>
      </c>
      <c r="J41" s="99">
        <v>110.4</v>
      </c>
      <c r="K41" s="99">
        <v>103</v>
      </c>
    </row>
    <row r="42" spans="1:11" ht="11.1" customHeight="1" x14ac:dyDescent="0.2">
      <c r="A42" s="46">
        <f>IF(D42&lt;&gt;"",COUNTA($D$11:D42),"")</f>
        <v>30</v>
      </c>
      <c r="B42" s="71"/>
      <c r="C42" s="113" t="s">
        <v>24</v>
      </c>
      <c r="D42" s="99">
        <v>109.7</v>
      </c>
      <c r="E42" s="99">
        <v>110.6</v>
      </c>
      <c r="F42" s="99">
        <v>104.5</v>
      </c>
      <c r="G42" s="99">
        <v>114.3</v>
      </c>
      <c r="H42" s="99">
        <v>112.5</v>
      </c>
      <c r="I42" s="99">
        <v>111.1</v>
      </c>
      <c r="J42" s="99">
        <v>112.7</v>
      </c>
      <c r="K42" s="99">
        <v>103.6</v>
      </c>
    </row>
    <row r="43" spans="1:11" ht="11.1" customHeight="1" x14ac:dyDescent="0.2">
      <c r="A43" s="46">
        <f>IF(D43&lt;&gt;"",COUNTA($D$11:D43),"")</f>
        <v>31</v>
      </c>
      <c r="B43" s="71"/>
      <c r="C43" s="113" t="s">
        <v>25</v>
      </c>
      <c r="D43" s="99">
        <v>110</v>
      </c>
      <c r="E43" s="99">
        <v>111</v>
      </c>
      <c r="F43" s="99">
        <v>105.2</v>
      </c>
      <c r="G43" s="99">
        <v>116.1</v>
      </c>
      <c r="H43" s="99">
        <v>112.3</v>
      </c>
      <c r="I43" s="99">
        <v>113.8</v>
      </c>
      <c r="J43" s="99">
        <v>109.5</v>
      </c>
      <c r="K43" s="99">
        <v>103</v>
      </c>
    </row>
    <row r="44" spans="1:11" ht="7.5" customHeight="1" x14ac:dyDescent="0.2">
      <c r="A44" s="46" t="str">
        <f>IF(D44&lt;&gt;"",COUNTA($D$11:D44),"")</f>
        <v/>
      </c>
      <c r="B44" s="74"/>
      <c r="C44" s="75"/>
    </row>
    <row r="45" spans="1:11" ht="11.1" customHeight="1" x14ac:dyDescent="0.2">
      <c r="A45" s="46">
        <f>IF(D45&lt;&gt;"",COUNTA($D$11:D45),"")</f>
        <v>32</v>
      </c>
      <c r="B45" s="71">
        <v>2021</v>
      </c>
      <c r="C45" s="113" t="s">
        <v>14</v>
      </c>
      <c r="D45" s="99">
        <v>112.3</v>
      </c>
      <c r="E45" s="99">
        <v>113.3</v>
      </c>
      <c r="F45" s="99">
        <v>106.8</v>
      </c>
      <c r="G45" s="99">
        <v>116.3</v>
      </c>
      <c r="H45" s="99">
        <v>113.9</v>
      </c>
      <c r="I45" s="99">
        <v>115.9</v>
      </c>
      <c r="J45" s="114">
        <v>118.8</v>
      </c>
      <c r="K45" s="99">
        <v>105.3</v>
      </c>
    </row>
    <row r="46" spans="1:11" ht="11.1" customHeight="1" x14ac:dyDescent="0.2">
      <c r="A46" s="46">
        <f>IF(D46&lt;&gt;"",COUNTA($D$11:D46),"")</f>
        <v>33</v>
      </c>
      <c r="B46" s="71"/>
      <c r="C46" s="72" t="s">
        <v>15</v>
      </c>
      <c r="D46" s="99">
        <v>113.5</v>
      </c>
      <c r="E46" s="99">
        <v>114.6</v>
      </c>
      <c r="F46" s="99">
        <v>108</v>
      </c>
      <c r="G46" s="99">
        <v>117.1</v>
      </c>
      <c r="H46" s="99">
        <v>115.5</v>
      </c>
      <c r="I46" s="99">
        <v>116.3</v>
      </c>
      <c r="J46" s="99">
        <v>120.4</v>
      </c>
      <c r="K46" s="99">
        <v>105.9</v>
      </c>
    </row>
    <row r="47" spans="1:11" ht="11.1" customHeight="1" x14ac:dyDescent="0.2">
      <c r="A47" s="46">
        <f>IF(D47&lt;&gt;"",COUNTA($D$11:D47),"")</f>
        <v>34</v>
      </c>
      <c r="B47" s="71"/>
      <c r="C47" s="72" t="s">
        <v>16</v>
      </c>
      <c r="D47" s="99">
        <v>113.5</v>
      </c>
      <c r="E47" s="99">
        <v>114.5</v>
      </c>
      <c r="F47" s="99">
        <v>109.3</v>
      </c>
      <c r="G47" s="99">
        <v>117.7</v>
      </c>
      <c r="H47" s="99">
        <v>114.7</v>
      </c>
      <c r="I47" s="99">
        <v>115.6</v>
      </c>
      <c r="J47" s="99">
        <v>118.3</v>
      </c>
      <c r="K47" s="99">
        <v>106.4</v>
      </c>
    </row>
    <row r="48" spans="1:11" ht="11.1" customHeight="1" x14ac:dyDescent="0.2">
      <c r="A48" s="46">
        <f>IF(D48&lt;&gt;"",COUNTA($D$11:D48),"")</f>
        <v>35</v>
      </c>
      <c r="B48" s="71"/>
      <c r="C48" s="113" t="s">
        <v>17</v>
      </c>
      <c r="D48" s="99">
        <v>115.4</v>
      </c>
      <c r="E48" s="99">
        <v>116.3</v>
      </c>
      <c r="F48" s="99">
        <v>109</v>
      </c>
      <c r="G48" s="99">
        <v>118.8</v>
      </c>
      <c r="H48" s="99">
        <v>117</v>
      </c>
      <c r="I48" s="99">
        <v>115.5</v>
      </c>
      <c r="J48" s="99">
        <v>127.8</v>
      </c>
      <c r="K48" s="99">
        <v>108.5</v>
      </c>
    </row>
    <row r="49" spans="1:11" ht="11.1" customHeight="1" x14ac:dyDescent="0.2">
      <c r="A49" s="46">
        <f>IF(D49&lt;&gt;"",COUNTA($D$11:D49),"")</f>
        <v>36</v>
      </c>
      <c r="B49" s="71"/>
      <c r="C49" s="113" t="s">
        <v>18</v>
      </c>
      <c r="D49" s="99">
        <v>114.8</v>
      </c>
      <c r="E49" s="99">
        <v>115.8</v>
      </c>
      <c r="F49" s="99">
        <v>109.3</v>
      </c>
      <c r="G49" s="99">
        <v>118.8</v>
      </c>
      <c r="H49" s="99">
        <v>116.8</v>
      </c>
      <c r="I49" s="99">
        <v>118</v>
      </c>
      <c r="J49" s="99">
        <v>122</v>
      </c>
      <c r="K49" s="99">
        <v>107.6</v>
      </c>
    </row>
    <row r="50" spans="1:11" ht="11.1" customHeight="1" x14ac:dyDescent="0.2">
      <c r="A50" s="46">
        <f>IF(D50&lt;&gt;"",COUNTA($D$11:D50),"")</f>
        <v>37</v>
      </c>
      <c r="B50" s="71"/>
      <c r="C50" s="113" t="s">
        <v>19</v>
      </c>
      <c r="D50" s="99">
        <v>114.8</v>
      </c>
      <c r="E50" s="99">
        <v>115.7</v>
      </c>
      <c r="F50" s="99">
        <v>109.2</v>
      </c>
      <c r="G50" s="99">
        <v>118.1</v>
      </c>
      <c r="H50" s="99">
        <v>117.8</v>
      </c>
      <c r="I50" s="99">
        <v>119.8</v>
      </c>
      <c r="J50" s="99">
        <v>118.8</v>
      </c>
      <c r="K50" s="99">
        <v>108.5</v>
      </c>
    </row>
    <row r="51" spans="1:11" ht="11.1" customHeight="1" x14ac:dyDescent="0.2">
      <c r="A51" s="46">
        <f>IF(D51&lt;&gt;"",COUNTA($D$11:D51),"")</f>
        <v>38</v>
      </c>
      <c r="B51" s="71"/>
      <c r="C51" s="72" t="s">
        <v>20</v>
      </c>
      <c r="D51" s="99">
        <v>114.8</v>
      </c>
      <c r="E51" s="99">
        <v>115.8</v>
      </c>
      <c r="F51" s="99">
        <v>109.4</v>
      </c>
      <c r="G51" s="99">
        <v>118.6</v>
      </c>
      <c r="H51" s="99">
        <v>118.1</v>
      </c>
      <c r="I51" s="99">
        <v>116.7</v>
      </c>
      <c r="J51" s="99">
        <v>119.9</v>
      </c>
      <c r="K51" s="99">
        <v>108</v>
      </c>
    </row>
    <row r="52" spans="1:11" ht="11.1" customHeight="1" x14ac:dyDescent="0.2">
      <c r="A52" s="46">
        <f>IF(D52&lt;&gt;"",COUNTA($D$11:D52),"")</f>
        <v>39</v>
      </c>
      <c r="B52" s="71"/>
      <c r="C52" s="72" t="s">
        <v>21</v>
      </c>
      <c r="D52" s="99">
        <v>115.1</v>
      </c>
      <c r="E52" s="99">
        <v>116</v>
      </c>
      <c r="F52" s="99">
        <v>109.7</v>
      </c>
      <c r="G52" s="99">
        <v>120.1</v>
      </c>
      <c r="H52" s="99">
        <v>119.5</v>
      </c>
      <c r="I52" s="99">
        <v>117.4</v>
      </c>
      <c r="J52" s="99">
        <v>117.1</v>
      </c>
      <c r="K52" s="99">
        <v>108.3</v>
      </c>
    </row>
    <row r="53" spans="1:11" ht="11.1" customHeight="1" x14ac:dyDescent="0.2">
      <c r="A53" s="46">
        <f>IF(D53&lt;&gt;"",COUNTA($D$11:D53),"")</f>
        <v>40</v>
      </c>
      <c r="B53" s="71"/>
      <c r="C53" s="113" t="s">
        <v>22</v>
      </c>
      <c r="D53" s="99">
        <v>115.4</v>
      </c>
      <c r="E53" s="99">
        <v>116.3</v>
      </c>
      <c r="F53" s="99">
        <v>109.8</v>
      </c>
      <c r="G53" s="99">
        <v>121</v>
      </c>
      <c r="H53" s="99">
        <v>119.4</v>
      </c>
      <c r="I53" s="99">
        <v>117.1</v>
      </c>
      <c r="J53" s="99">
        <v>118.5</v>
      </c>
      <c r="K53" s="99">
        <v>108.7</v>
      </c>
    </row>
    <row r="54" spans="1:11" ht="11.1" customHeight="1" x14ac:dyDescent="0.2">
      <c r="A54" s="46">
        <f>IF(D54&lt;&gt;"",COUNTA($D$11:D54),"")</f>
        <v>41</v>
      </c>
      <c r="B54" s="71"/>
      <c r="C54" s="113" t="s">
        <v>23</v>
      </c>
      <c r="D54" s="99">
        <v>115.3</v>
      </c>
      <c r="E54" s="99">
        <v>116.1</v>
      </c>
      <c r="F54" s="99">
        <v>110</v>
      </c>
      <c r="G54" s="99">
        <v>121.6</v>
      </c>
      <c r="H54" s="99">
        <v>119.7</v>
      </c>
      <c r="I54" s="99">
        <v>115.5</v>
      </c>
      <c r="J54" s="99">
        <v>116.2</v>
      </c>
      <c r="K54" s="99">
        <v>109.6</v>
      </c>
    </row>
    <row r="55" spans="1:11" ht="11.1" customHeight="1" x14ac:dyDescent="0.2">
      <c r="A55" s="46">
        <f>IF(D55&lt;&gt;"",COUNTA($D$11:D55),"")</f>
        <v>42</v>
      </c>
      <c r="B55" s="71"/>
      <c r="C55" s="113" t="s">
        <v>24</v>
      </c>
      <c r="D55" s="99">
        <v>115.4</v>
      </c>
      <c r="E55" s="99">
        <v>116.2</v>
      </c>
      <c r="F55" s="99">
        <v>110.2</v>
      </c>
      <c r="G55" s="99">
        <v>121</v>
      </c>
      <c r="H55" s="99">
        <v>119.9</v>
      </c>
      <c r="I55" s="99">
        <v>115.7</v>
      </c>
      <c r="J55" s="99">
        <v>116.7</v>
      </c>
      <c r="K55" s="99">
        <v>109.9</v>
      </c>
    </row>
    <row r="56" spans="1:11" ht="11.1" customHeight="1" x14ac:dyDescent="0.2">
      <c r="A56" s="46">
        <f>IF(D56&lt;&gt;"",COUNTA($D$11:D56),"")</f>
        <v>43</v>
      </c>
      <c r="B56" s="71"/>
      <c r="C56" s="113" t="s">
        <v>25</v>
      </c>
      <c r="D56" s="99">
        <v>116.4</v>
      </c>
      <c r="E56" s="99">
        <v>117.5</v>
      </c>
      <c r="F56" s="99">
        <v>111.8</v>
      </c>
      <c r="G56" s="99">
        <v>121.3</v>
      </c>
      <c r="H56" s="99">
        <v>121.1</v>
      </c>
      <c r="I56" s="99">
        <v>116</v>
      </c>
      <c r="J56" s="99">
        <v>120</v>
      </c>
      <c r="K56" s="99">
        <v>108.8</v>
      </c>
    </row>
    <row r="57" spans="1:11" ht="7.5" customHeight="1" x14ac:dyDescent="0.2">
      <c r="A57" s="46" t="str">
        <f>IF(D57&lt;&gt;"",COUNTA($D$11:D57),"")</f>
        <v/>
      </c>
      <c r="B57" s="74"/>
      <c r="C57" s="75"/>
    </row>
    <row r="58" spans="1:11" ht="11.1" customHeight="1" x14ac:dyDescent="0.2">
      <c r="A58" s="46">
        <f>IF(D58&lt;&gt;"",COUNTA($D$11:D58),"")</f>
        <v>44</v>
      </c>
      <c r="B58" s="71">
        <v>2022</v>
      </c>
      <c r="C58" s="113" t="s">
        <v>14</v>
      </c>
      <c r="D58" s="99">
        <v>118.2</v>
      </c>
      <c r="E58" s="99">
        <v>119.4</v>
      </c>
      <c r="F58" s="99">
        <v>112.5</v>
      </c>
      <c r="G58" s="99">
        <v>122.6</v>
      </c>
      <c r="H58" s="99">
        <v>121.6</v>
      </c>
      <c r="I58" s="99">
        <v>119.4</v>
      </c>
      <c r="J58" s="114">
        <v>126</v>
      </c>
      <c r="K58" s="99">
        <v>109.4</v>
      </c>
    </row>
    <row r="59" spans="1:11" ht="11.1" customHeight="1" x14ac:dyDescent="0.2">
      <c r="A59" s="46">
        <f>IF(D59&lt;&gt;"",COUNTA($D$11:D59),"")</f>
        <v>45</v>
      </c>
      <c r="B59" s="71"/>
      <c r="C59" s="72" t="s">
        <v>15</v>
      </c>
      <c r="D59" s="99">
        <v>119.9</v>
      </c>
      <c r="E59" s="99">
        <v>120.9</v>
      </c>
      <c r="F59" s="99">
        <v>114.5</v>
      </c>
      <c r="G59" s="99">
        <v>122.2</v>
      </c>
      <c r="H59" s="99">
        <v>123.4</v>
      </c>
      <c r="I59" s="99">
        <v>118.4</v>
      </c>
      <c r="J59" s="99">
        <v>132.9</v>
      </c>
      <c r="K59" s="99">
        <v>112.3</v>
      </c>
    </row>
    <row r="60" spans="1:11" ht="11.1" customHeight="1" x14ac:dyDescent="0.2">
      <c r="A60" s="46">
        <f>IF(D60&lt;&gt;"",COUNTA($D$11:D60),"")</f>
        <v>46</v>
      </c>
      <c r="B60" s="71"/>
      <c r="C60" s="72" t="s">
        <v>16</v>
      </c>
      <c r="D60" s="99">
        <v>120.9</v>
      </c>
      <c r="E60" s="99">
        <v>122.2</v>
      </c>
      <c r="F60" s="99">
        <v>116.5</v>
      </c>
      <c r="G60" s="99">
        <v>124.3</v>
      </c>
      <c r="H60" s="99">
        <v>124.8</v>
      </c>
      <c r="I60" s="99">
        <v>117.4</v>
      </c>
      <c r="J60" s="99">
        <v>132.9</v>
      </c>
      <c r="K60" s="99">
        <v>112.1</v>
      </c>
    </row>
    <row r="61" spans="1:11" ht="11.1" customHeight="1" x14ac:dyDescent="0.2">
      <c r="A61" s="46">
        <f>IF(D61&lt;&gt;"",COUNTA($D$11:D61),"")</f>
        <v>47</v>
      </c>
      <c r="B61" s="71"/>
      <c r="C61" s="113" t="s">
        <v>17</v>
      </c>
      <c r="D61" s="99" t="s">
        <v>8</v>
      </c>
      <c r="E61" s="99"/>
      <c r="F61" s="99"/>
      <c r="G61" s="99"/>
      <c r="H61" s="99"/>
      <c r="I61" s="99"/>
      <c r="J61" s="99"/>
      <c r="K61" s="99"/>
    </row>
    <row r="62" spans="1:11" ht="11.1" customHeight="1" x14ac:dyDescent="0.2">
      <c r="A62" s="46">
        <f>IF(D62&lt;&gt;"",COUNTA($D$11:D62),"")</f>
        <v>48</v>
      </c>
      <c r="B62" s="71"/>
      <c r="C62" s="113" t="s">
        <v>18</v>
      </c>
      <c r="D62" s="99" t="s">
        <v>8</v>
      </c>
      <c r="E62" s="99"/>
      <c r="F62" s="99"/>
      <c r="G62" s="99"/>
      <c r="H62" s="99"/>
      <c r="I62" s="99"/>
      <c r="J62" s="99"/>
      <c r="K62" s="99"/>
    </row>
    <row r="63" spans="1:11" ht="11.1" customHeight="1" x14ac:dyDescent="0.2">
      <c r="A63" s="46">
        <f>IF(D63&lt;&gt;"",COUNTA($D$11:D63),"")</f>
        <v>49</v>
      </c>
      <c r="B63" s="71"/>
      <c r="C63" s="113" t="s">
        <v>19</v>
      </c>
      <c r="D63" s="99" t="s">
        <v>8</v>
      </c>
      <c r="E63" s="99"/>
      <c r="F63" s="99"/>
      <c r="G63" s="99"/>
      <c r="H63" s="99"/>
      <c r="I63" s="99"/>
      <c r="J63" s="99"/>
      <c r="K63" s="99"/>
    </row>
    <row r="64" spans="1:11" ht="11.1" customHeight="1" x14ac:dyDescent="0.2">
      <c r="A64" s="46">
        <f>IF(D64&lt;&gt;"",COUNTA($D$11:D64),"")</f>
        <v>50</v>
      </c>
      <c r="B64" s="71"/>
      <c r="C64" s="72" t="s">
        <v>20</v>
      </c>
      <c r="D64" s="99" t="s">
        <v>8</v>
      </c>
      <c r="E64" s="99"/>
      <c r="F64" s="99"/>
      <c r="G64" s="99"/>
      <c r="H64" s="99"/>
      <c r="I64" s="99"/>
      <c r="J64" s="99"/>
      <c r="K64" s="99"/>
    </row>
    <row r="65" spans="1:11" ht="11.1" customHeight="1" x14ac:dyDescent="0.2">
      <c r="A65" s="46">
        <f>IF(D65&lt;&gt;"",COUNTA($D$11:D65),"")</f>
        <v>51</v>
      </c>
      <c r="B65" s="71"/>
      <c r="C65" s="72" t="s">
        <v>21</v>
      </c>
      <c r="D65" s="99" t="s">
        <v>8</v>
      </c>
      <c r="E65" s="99"/>
      <c r="F65" s="99"/>
      <c r="G65" s="99"/>
      <c r="H65" s="99"/>
      <c r="I65" s="99"/>
      <c r="J65" s="99"/>
      <c r="K65" s="99"/>
    </row>
    <row r="66" spans="1:11" ht="11.1" customHeight="1" x14ac:dyDescent="0.2">
      <c r="A66" s="46">
        <f>IF(D66&lt;&gt;"",COUNTA($D$11:D66),"")</f>
        <v>52</v>
      </c>
      <c r="B66" s="71"/>
      <c r="C66" s="113" t="s">
        <v>22</v>
      </c>
      <c r="D66" s="99" t="s">
        <v>8</v>
      </c>
      <c r="E66" s="99"/>
      <c r="F66" s="99"/>
      <c r="G66" s="99"/>
      <c r="H66" s="99"/>
      <c r="I66" s="99"/>
      <c r="J66" s="99"/>
      <c r="K66" s="99"/>
    </row>
    <row r="67" spans="1:11" ht="11.1" customHeight="1" x14ac:dyDescent="0.2">
      <c r="A67" s="46">
        <f>IF(D67&lt;&gt;"",COUNTA($D$11:D67),"")</f>
        <v>53</v>
      </c>
      <c r="B67" s="71"/>
      <c r="C67" s="113" t="s">
        <v>23</v>
      </c>
      <c r="D67" s="99" t="s">
        <v>8</v>
      </c>
      <c r="E67" s="99"/>
      <c r="F67" s="99"/>
      <c r="G67" s="99"/>
      <c r="H67" s="99"/>
      <c r="I67" s="99"/>
      <c r="J67" s="99"/>
      <c r="K67" s="99"/>
    </row>
    <row r="68" spans="1:11" ht="11.1" customHeight="1" x14ac:dyDescent="0.2">
      <c r="A68" s="46">
        <f>IF(D68&lt;&gt;"",COUNTA($D$11:D68),"")</f>
        <v>54</v>
      </c>
      <c r="B68" s="71"/>
      <c r="C68" s="113" t="s">
        <v>24</v>
      </c>
      <c r="D68" s="99" t="s">
        <v>8</v>
      </c>
      <c r="E68" s="99"/>
      <c r="F68" s="99"/>
      <c r="G68" s="99"/>
      <c r="H68" s="99"/>
      <c r="I68" s="99"/>
      <c r="J68" s="99"/>
      <c r="K68" s="99"/>
    </row>
    <row r="69" spans="1:11" ht="11.1" customHeight="1" x14ac:dyDescent="0.2">
      <c r="A69" s="46">
        <f>IF(D69&lt;&gt;"",COUNTA($D$11:D69),"")</f>
        <v>55</v>
      </c>
      <c r="B69" s="71"/>
      <c r="C69" s="113" t="s">
        <v>25</v>
      </c>
      <c r="D69" s="99" t="s">
        <v>8</v>
      </c>
      <c r="E69" s="99"/>
      <c r="F69" s="99"/>
      <c r="G69" s="99"/>
      <c r="H69" s="99"/>
      <c r="I69" s="99"/>
      <c r="J69" s="99"/>
      <c r="K69" s="99"/>
    </row>
    <row r="70" spans="1:11" ht="11.45" customHeight="1" x14ac:dyDescent="0.2">
      <c r="A70" s="45"/>
    </row>
    <row r="71" spans="1:11" ht="11.45" customHeight="1" x14ac:dyDescent="0.2"/>
    <row r="72" spans="1:11" ht="11.45" customHeight="1" x14ac:dyDescent="0.2"/>
    <row r="73" spans="1:11" ht="11.45" customHeight="1" x14ac:dyDescent="0.2"/>
  </sheetData>
  <mergeCells count="17">
    <mergeCell ref="A1:C1"/>
    <mergeCell ref="D1:K1"/>
    <mergeCell ref="A2:A8"/>
    <mergeCell ref="B9:C9"/>
    <mergeCell ref="B2:C8"/>
    <mergeCell ref="D8:K8"/>
    <mergeCell ref="K2:K7"/>
    <mergeCell ref="B10:C10"/>
    <mergeCell ref="F4:F7"/>
    <mergeCell ref="G4:G7"/>
    <mergeCell ref="E2:J2"/>
    <mergeCell ref="F3:J3"/>
    <mergeCell ref="D2:D7"/>
    <mergeCell ref="E3:E7"/>
    <mergeCell ref="H4:H7"/>
    <mergeCell ref="I4:I7"/>
    <mergeCell ref="J4:J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03&amp;R&amp;"-,Standard"&amp;7&amp;P</oddFooter>
    <evenFooter>&amp;L&amp;"-,Standard"&amp;7&amp;P&amp;R&amp;"-,Standard"&amp;7StatA MV, Statistischer Bericht M123 2022 03</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zoomScale="140" zoomScaleNormal="140" workbookViewId="0">
      <pane xSplit="2" ySplit="9" topLeftCell="C10" activePane="bottomRight" state="frozen"/>
      <selection sqref="A1:B1"/>
      <selection pane="topRight" sqref="A1:B1"/>
      <selection pane="bottomLeft" sqref="A1:B1"/>
      <selection pane="bottomRight" sqref="A1:B1"/>
    </sheetView>
  </sheetViews>
  <sheetFormatPr baseColWidth="10" defaultColWidth="11.42578125" defaultRowHeight="11.25" x14ac:dyDescent="0.2"/>
  <cols>
    <col min="1" max="1" width="3.7109375" style="67" customWidth="1"/>
    <col min="2" max="2" width="32.7109375" style="67" customWidth="1"/>
    <col min="3" max="3" width="8.7109375" style="67" customWidth="1"/>
    <col min="4" max="4" width="11.7109375" style="67" customWidth="1"/>
    <col min="5" max="5" width="11.7109375" style="125" customWidth="1"/>
    <col min="6" max="6" width="11.7109375" style="110" customWidth="1"/>
    <col min="7" max="7" width="11.7109375" style="67" customWidth="1"/>
    <col min="8" max="16384" width="11.42578125" style="67"/>
  </cols>
  <sheetData>
    <row r="1" spans="1:7" s="98" customFormat="1" ht="30" customHeight="1" x14ac:dyDescent="0.2">
      <c r="A1" s="167" t="s">
        <v>73</v>
      </c>
      <c r="B1" s="168"/>
      <c r="C1" s="185" t="s">
        <v>78</v>
      </c>
      <c r="D1" s="185"/>
      <c r="E1" s="185"/>
      <c r="F1" s="185"/>
      <c r="G1" s="186"/>
    </row>
    <row r="2" spans="1:7" ht="11.45" customHeight="1" x14ac:dyDescent="0.2">
      <c r="A2" s="165" t="s">
        <v>80</v>
      </c>
      <c r="B2" s="179" t="s">
        <v>65</v>
      </c>
      <c r="C2" s="179" t="s">
        <v>79</v>
      </c>
      <c r="D2" s="173" t="s">
        <v>107</v>
      </c>
      <c r="E2" s="173"/>
      <c r="F2" s="173" t="s">
        <v>248</v>
      </c>
      <c r="G2" s="174"/>
    </row>
    <row r="3" spans="1:7" ht="11.45" customHeight="1" x14ac:dyDescent="0.2">
      <c r="A3" s="166"/>
      <c r="B3" s="179"/>
      <c r="C3" s="179"/>
      <c r="D3" s="173"/>
      <c r="E3" s="173"/>
      <c r="F3" s="173"/>
      <c r="G3" s="174"/>
    </row>
    <row r="4" spans="1:7" ht="11.45" customHeight="1" x14ac:dyDescent="0.2">
      <c r="A4" s="166"/>
      <c r="B4" s="179"/>
      <c r="C4" s="179"/>
      <c r="D4" s="173"/>
      <c r="E4" s="173"/>
      <c r="F4" s="173"/>
      <c r="G4" s="174"/>
    </row>
    <row r="5" spans="1:7" ht="11.45" customHeight="1" x14ac:dyDescent="0.2">
      <c r="A5" s="166"/>
      <c r="B5" s="179"/>
      <c r="C5" s="179"/>
      <c r="D5" s="173"/>
      <c r="E5" s="173"/>
      <c r="F5" s="173"/>
      <c r="G5" s="174"/>
    </row>
    <row r="6" spans="1:7" ht="11.45" customHeight="1" x14ac:dyDescent="0.2">
      <c r="A6" s="166"/>
      <c r="B6" s="179"/>
      <c r="C6" s="179"/>
      <c r="D6" s="173" t="s">
        <v>245</v>
      </c>
      <c r="E6" s="173" t="s">
        <v>250</v>
      </c>
      <c r="F6" s="173" t="s">
        <v>249</v>
      </c>
      <c r="G6" s="174" t="s">
        <v>245</v>
      </c>
    </row>
    <row r="7" spans="1:7" ht="11.45" customHeight="1" x14ac:dyDescent="0.2">
      <c r="A7" s="166"/>
      <c r="B7" s="179"/>
      <c r="C7" s="179"/>
      <c r="D7" s="173"/>
      <c r="E7" s="173"/>
      <c r="F7" s="173"/>
      <c r="G7" s="174"/>
    </row>
    <row r="8" spans="1:7" ht="11.45" customHeight="1" x14ac:dyDescent="0.2">
      <c r="A8" s="166"/>
      <c r="B8" s="179"/>
      <c r="C8" s="179"/>
      <c r="D8" s="173"/>
      <c r="E8" s="173"/>
      <c r="F8" s="173"/>
      <c r="G8" s="174"/>
    </row>
    <row r="9" spans="1:7" s="45" customFormat="1" ht="11.45" customHeight="1" x14ac:dyDescent="0.15">
      <c r="A9" s="41">
        <v>1</v>
      </c>
      <c r="B9" s="137">
        <v>2</v>
      </c>
      <c r="C9" s="137">
        <v>3</v>
      </c>
      <c r="D9" s="137">
        <v>4</v>
      </c>
      <c r="E9" s="101">
        <v>5</v>
      </c>
      <c r="F9" s="101">
        <v>6</v>
      </c>
      <c r="G9" s="43">
        <v>7</v>
      </c>
    </row>
    <row r="10" spans="1:7" ht="23.1" customHeight="1" x14ac:dyDescent="0.2">
      <c r="A10" s="59"/>
      <c r="B10" s="104"/>
      <c r="C10" s="105"/>
      <c r="D10" s="199" t="s">
        <v>5</v>
      </c>
      <c r="E10" s="199"/>
      <c r="F10" s="199"/>
      <c r="G10" s="199"/>
    </row>
    <row r="11" spans="1:7" ht="11.45" customHeight="1" x14ac:dyDescent="0.2">
      <c r="A11" s="46">
        <f>IF(C11&lt;&gt;"",COUNTA($C$11:C11),"")</f>
        <v>1</v>
      </c>
      <c r="B11" s="92" t="s">
        <v>161</v>
      </c>
      <c r="C11" s="108">
        <v>95.798000000000002</v>
      </c>
      <c r="D11" s="107">
        <v>111.9</v>
      </c>
      <c r="E11" s="107">
        <v>113.1</v>
      </c>
      <c r="F11" s="115">
        <v>5.2</v>
      </c>
      <c r="G11" s="115">
        <v>1.1000000000000001</v>
      </c>
    </row>
    <row r="12" spans="1:7" ht="11.45" customHeight="1" x14ac:dyDescent="0.2">
      <c r="A12" s="46">
        <f>IF(C12&lt;&gt;"",COUNTA($C$11:C12),"")</f>
        <v>2</v>
      </c>
      <c r="B12" s="92" t="s">
        <v>162</v>
      </c>
      <c r="C12" s="108">
        <v>4.202</v>
      </c>
      <c r="D12" s="107">
        <v>135</v>
      </c>
      <c r="E12" s="107">
        <v>178.7</v>
      </c>
      <c r="F12" s="115">
        <v>61.6</v>
      </c>
      <c r="G12" s="115">
        <v>32.4</v>
      </c>
    </row>
    <row r="13" spans="1:7" ht="11.45" customHeight="1" x14ac:dyDescent="0.2">
      <c r="A13" s="46">
        <f>IF(C13&lt;&gt;"",COUNTA($C$11:C13),"")</f>
        <v>3</v>
      </c>
      <c r="B13" s="92" t="s">
        <v>163</v>
      </c>
      <c r="C13" s="108">
        <v>93.117999999999995</v>
      </c>
      <c r="D13" s="107">
        <v>112.2</v>
      </c>
      <c r="E13" s="107">
        <v>114.1</v>
      </c>
      <c r="F13" s="115">
        <v>5.7</v>
      </c>
      <c r="G13" s="115">
        <v>1.7</v>
      </c>
    </row>
    <row r="14" spans="1:7" ht="22.5" customHeight="1" x14ac:dyDescent="0.2">
      <c r="A14" s="46">
        <f>IF(C14&lt;&gt;"",COUNTA($C$11:C14),"")</f>
        <v>4</v>
      </c>
      <c r="B14" s="92" t="s">
        <v>164</v>
      </c>
      <c r="C14" s="108">
        <v>89.617000000000004</v>
      </c>
      <c r="D14" s="107">
        <v>111.4</v>
      </c>
      <c r="E14" s="107">
        <v>112.3</v>
      </c>
      <c r="F14" s="115">
        <v>4.0999999999999996</v>
      </c>
      <c r="G14" s="115">
        <v>0.8</v>
      </c>
    </row>
    <row r="15" spans="1:7" ht="11.45" customHeight="1" x14ac:dyDescent="0.2">
      <c r="A15" s="46">
        <f>IF(C15&lt;&gt;"",COUNTA($C$11:C15),"")</f>
        <v>5</v>
      </c>
      <c r="B15" s="92" t="s">
        <v>117</v>
      </c>
      <c r="C15" s="108">
        <v>10.382999999999999</v>
      </c>
      <c r="D15" s="107">
        <v>125.7</v>
      </c>
      <c r="E15" s="107">
        <v>146.1</v>
      </c>
      <c r="F15" s="115">
        <v>38.6</v>
      </c>
      <c r="G15" s="115">
        <v>16.2</v>
      </c>
    </row>
    <row r="16" spans="1:7" ht="22.5" customHeight="1" x14ac:dyDescent="0.2">
      <c r="A16" s="46">
        <f>IF(C16&lt;&gt;"",COUNTA($C$11:C16),"")</f>
        <v>6</v>
      </c>
      <c r="B16" s="92" t="s">
        <v>165</v>
      </c>
      <c r="C16" s="108">
        <v>76.724999999999994</v>
      </c>
      <c r="D16" s="107">
        <v>114.1</v>
      </c>
      <c r="E16" s="107">
        <v>117.8</v>
      </c>
      <c r="F16" s="115">
        <v>9.5</v>
      </c>
      <c r="G16" s="115">
        <v>3.2</v>
      </c>
    </row>
    <row r="17" spans="1:7" ht="22.5" customHeight="1" x14ac:dyDescent="0.2">
      <c r="A17" s="46">
        <f>IF(C17&lt;&gt;"",COUNTA($C$11:C17),"")</f>
        <v>7</v>
      </c>
      <c r="B17" s="92" t="s">
        <v>186</v>
      </c>
      <c r="C17" s="108">
        <v>2.04</v>
      </c>
      <c r="D17" s="107">
        <v>99.8</v>
      </c>
      <c r="E17" s="107">
        <v>101.7</v>
      </c>
      <c r="F17" s="115">
        <v>13.1</v>
      </c>
      <c r="G17" s="115">
        <v>1.9</v>
      </c>
    </row>
    <row r="18" spans="1:7" ht="11.45" customHeight="1" x14ac:dyDescent="0.2">
      <c r="A18" s="46">
        <f>IF(C18&lt;&gt;"",COUNTA($C$11:C18),"")</f>
        <v>8</v>
      </c>
      <c r="B18" s="92" t="s">
        <v>178</v>
      </c>
      <c r="C18" s="108">
        <v>81.13</v>
      </c>
      <c r="D18" s="107">
        <v>110.4</v>
      </c>
      <c r="E18" s="107">
        <v>111.3</v>
      </c>
      <c r="F18" s="115">
        <v>3.8</v>
      </c>
      <c r="G18" s="115">
        <v>0.8</v>
      </c>
    </row>
    <row r="19" spans="1:7" ht="23.1" customHeight="1" x14ac:dyDescent="0.2">
      <c r="A19" s="46" t="str">
        <f>IF(C19&lt;&gt;"",COUNTA($C$11:C19),"")</f>
        <v/>
      </c>
      <c r="B19" s="92"/>
      <c r="C19" s="116"/>
      <c r="D19" s="198" t="s">
        <v>99</v>
      </c>
      <c r="E19" s="198"/>
      <c r="F19" s="198"/>
      <c r="G19" s="198"/>
    </row>
    <row r="20" spans="1:7" ht="11.45" customHeight="1" x14ac:dyDescent="0.2">
      <c r="A20" s="46">
        <f>IF(C20&lt;&gt;"",COUNTA($C$11:C20),"")</f>
        <v>9</v>
      </c>
      <c r="B20" s="92" t="s">
        <v>166</v>
      </c>
      <c r="C20" s="108">
        <v>46.816000000000003</v>
      </c>
      <c r="D20" s="107">
        <v>115.1</v>
      </c>
      <c r="E20" s="107">
        <v>120.5</v>
      </c>
      <c r="F20" s="115">
        <v>12.2</v>
      </c>
      <c r="G20" s="115">
        <v>4.7</v>
      </c>
    </row>
    <row r="21" spans="1:7" ht="11.45" customHeight="1" x14ac:dyDescent="0.2">
      <c r="A21" s="46">
        <f>IF(C21&lt;&gt;"",COUNTA($C$11:C21),"")</f>
        <v>10</v>
      </c>
      <c r="B21" s="92" t="s">
        <v>167</v>
      </c>
      <c r="C21" s="108">
        <v>29.754000000000001</v>
      </c>
      <c r="D21" s="107">
        <v>120.1</v>
      </c>
      <c r="E21" s="107">
        <v>127.8</v>
      </c>
      <c r="F21" s="115">
        <v>16.5</v>
      </c>
      <c r="G21" s="115">
        <v>6.4</v>
      </c>
    </row>
    <row r="22" spans="1:7" ht="11.45" customHeight="1" x14ac:dyDescent="0.2">
      <c r="A22" s="46">
        <f>IF(C22&lt;&gt;"",COUNTA($C$11:C22),"")</f>
        <v>11</v>
      </c>
      <c r="B22" s="92" t="s">
        <v>168</v>
      </c>
      <c r="C22" s="108">
        <v>8.9670000000000005</v>
      </c>
      <c r="D22" s="107">
        <v>103.6</v>
      </c>
      <c r="E22" s="107">
        <v>105.7</v>
      </c>
      <c r="F22" s="115">
        <v>2</v>
      </c>
      <c r="G22" s="115">
        <v>2</v>
      </c>
    </row>
    <row r="23" spans="1:7" ht="11.45" customHeight="1" x14ac:dyDescent="0.2">
      <c r="A23" s="46">
        <f>IF(C23&lt;&gt;"",COUNTA($C$11:C23),"")</f>
        <v>12</v>
      </c>
      <c r="B23" s="92" t="s">
        <v>169</v>
      </c>
      <c r="C23" s="108">
        <v>8.0950000000000006</v>
      </c>
      <c r="D23" s="107">
        <v>109.3</v>
      </c>
      <c r="E23" s="107">
        <v>109.9</v>
      </c>
      <c r="F23" s="115">
        <v>6.7</v>
      </c>
      <c r="G23" s="115">
        <v>0.5</v>
      </c>
    </row>
    <row r="24" spans="1:7" ht="11.45" customHeight="1" x14ac:dyDescent="0.2">
      <c r="A24" s="46">
        <f>IF(C24&lt;&gt;"",COUNTA($C$11:C24),"")</f>
        <v>13</v>
      </c>
      <c r="B24" s="92" t="s">
        <v>170</v>
      </c>
      <c r="C24" s="108">
        <v>53.183999999999997</v>
      </c>
      <c r="D24" s="107">
        <v>111</v>
      </c>
      <c r="E24" s="107">
        <v>111.7</v>
      </c>
      <c r="F24" s="115">
        <v>3.6</v>
      </c>
      <c r="G24" s="115">
        <v>0.6</v>
      </c>
    </row>
    <row r="25" spans="1:7" ht="11.45" customHeight="1" x14ac:dyDescent="0.2">
      <c r="A25" s="46">
        <f>IF(C25&lt;&gt;"",COUNTA($C$11:C25),"")</f>
        <v>14</v>
      </c>
      <c r="B25" s="92" t="s">
        <v>118</v>
      </c>
      <c r="C25" s="108">
        <v>33.552</v>
      </c>
      <c r="D25" s="107">
        <v>112.7</v>
      </c>
      <c r="E25" s="107">
        <v>113.7</v>
      </c>
      <c r="F25" s="115">
        <v>4.8</v>
      </c>
      <c r="G25" s="115">
        <v>0.9</v>
      </c>
    </row>
    <row r="26" spans="1:7" ht="8.1" customHeight="1" x14ac:dyDescent="0.2">
      <c r="A26" s="46" t="str">
        <f>IF(C26&lt;&gt;"",COUNTA($C$11:C26),"")</f>
        <v/>
      </c>
      <c r="B26" s="92"/>
      <c r="C26" s="108"/>
      <c r="D26" s="107"/>
      <c r="E26" s="107"/>
      <c r="F26" s="115"/>
      <c r="G26" s="115"/>
    </row>
    <row r="27" spans="1:7" ht="11.45" customHeight="1" x14ac:dyDescent="0.2">
      <c r="A27" s="46">
        <f>IF(C27&lt;&gt;"",COUNTA($C$11:C27),"")</f>
        <v>15</v>
      </c>
      <c r="B27" s="92" t="s">
        <v>183</v>
      </c>
      <c r="C27" s="108">
        <v>2.6619999999999999</v>
      </c>
      <c r="D27" s="117">
        <v>89.7</v>
      </c>
      <c r="E27" s="117">
        <v>93</v>
      </c>
      <c r="F27" s="118">
        <v>11.2</v>
      </c>
      <c r="G27" s="118">
        <v>3.7</v>
      </c>
    </row>
    <row r="28" spans="1:7" ht="23.1" customHeight="1" x14ac:dyDescent="0.2">
      <c r="A28" s="46" t="str">
        <f>IF(C28&lt;&gt;"",COUNTA($C$11:C28),"")</f>
        <v/>
      </c>
      <c r="B28" s="92"/>
      <c r="C28" s="116"/>
      <c r="D28" s="198" t="s">
        <v>6</v>
      </c>
      <c r="E28" s="198"/>
      <c r="F28" s="198"/>
      <c r="G28" s="198"/>
    </row>
    <row r="29" spans="1:7" ht="11.45" customHeight="1" x14ac:dyDescent="0.2">
      <c r="A29" s="46">
        <f>IF(C29&lt;&gt;"",COUNTA($C$11:C29),"")</f>
        <v>16</v>
      </c>
      <c r="B29" s="92" t="s">
        <v>6</v>
      </c>
      <c r="C29" s="108">
        <v>12.29</v>
      </c>
      <c r="D29" s="107">
        <v>121.7</v>
      </c>
      <c r="E29" s="107">
        <v>130.6</v>
      </c>
      <c r="F29" s="115">
        <v>18.3</v>
      </c>
      <c r="G29" s="115">
        <v>7.3</v>
      </c>
    </row>
    <row r="30" spans="1:7" ht="11.45" customHeight="1" x14ac:dyDescent="0.2">
      <c r="A30" s="46">
        <f>IF(C30&lt;&gt;"",COUNTA($C$11:C30),"")</f>
        <v>17</v>
      </c>
      <c r="B30" s="92" t="s">
        <v>171</v>
      </c>
      <c r="C30" s="108">
        <v>3.2719999999999998</v>
      </c>
      <c r="D30" s="107">
        <v>118.8</v>
      </c>
      <c r="E30" s="107">
        <v>120.1</v>
      </c>
      <c r="F30" s="115">
        <v>8.4</v>
      </c>
      <c r="G30" s="115">
        <v>1.1000000000000001</v>
      </c>
    </row>
    <row r="31" spans="1:7" ht="11.45" customHeight="1" x14ac:dyDescent="0.2">
      <c r="A31" s="46">
        <f>IF(C31&lt;&gt;"",COUNTA($C$11:C31),"")</f>
        <v>18</v>
      </c>
      <c r="B31" s="92" t="s">
        <v>175</v>
      </c>
      <c r="C31" s="108">
        <v>2.5659999999999998</v>
      </c>
      <c r="D31" s="107">
        <v>116.1</v>
      </c>
      <c r="E31" s="107">
        <v>116.6</v>
      </c>
      <c r="F31" s="115">
        <v>4.3</v>
      </c>
      <c r="G31" s="115">
        <v>0.4</v>
      </c>
    </row>
    <row r="32" spans="1:7" ht="11.45" customHeight="1" x14ac:dyDescent="0.2">
      <c r="A32" s="46">
        <f>IF(C32&lt;&gt;"",COUNTA($C$11:C32),"")</f>
        <v>19</v>
      </c>
      <c r="B32" s="92" t="s">
        <v>119</v>
      </c>
      <c r="C32" s="108">
        <v>0.124</v>
      </c>
      <c r="D32" s="107">
        <v>116.8</v>
      </c>
      <c r="E32" s="107">
        <v>116.9</v>
      </c>
      <c r="F32" s="115">
        <v>4.5</v>
      </c>
      <c r="G32" s="115">
        <v>0.1</v>
      </c>
    </row>
    <row r="33" spans="1:7" ht="11.45" customHeight="1" x14ac:dyDescent="0.2">
      <c r="A33" s="46">
        <f>IF(C33&lt;&gt;"",COUNTA($C$11:C33),"")</f>
        <v>20</v>
      </c>
      <c r="B33" s="92" t="s">
        <v>176</v>
      </c>
      <c r="C33" s="108">
        <v>0.186</v>
      </c>
      <c r="D33" s="107">
        <v>115.7</v>
      </c>
      <c r="E33" s="107">
        <v>116.1</v>
      </c>
      <c r="F33" s="115">
        <v>5.5</v>
      </c>
      <c r="G33" s="115">
        <v>0.3</v>
      </c>
    </row>
    <row r="34" spans="1:7" ht="11.45" customHeight="1" x14ac:dyDescent="0.2">
      <c r="A34" s="46">
        <f>IF(C34&lt;&gt;"",COUNTA($C$11:C34),"")</f>
        <v>21</v>
      </c>
      <c r="B34" s="92" t="s">
        <v>172</v>
      </c>
      <c r="C34" s="108">
        <v>3.5009999999999999</v>
      </c>
      <c r="D34" s="107">
        <v>132</v>
      </c>
      <c r="E34" s="107">
        <v>160.19999999999999</v>
      </c>
      <c r="F34" s="115">
        <v>45.8</v>
      </c>
      <c r="G34" s="115">
        <v>21.4</v>
      </c>
    </row>
    <row r="35" spans="1:7" ht="11.45" customHeight="1" x14ac:dyDescent="0.2">
      <c r="A35" s="46">
        <f>IF(C35&lt;&gt;"",COUNTA($C$11:C35),"")</f>
        <v>22</v>
      </c>
      <c r="B35" s="92" t="s">
        <v>173</v>
      </c>
      <c r="C35" s="108">
        <v>0.61599999999999999</v>
      </c>
      <c r="D35" s="107">
        <v>108.9</v>
      </c>
      <c r="E35" s="107">
        <v>108</v>
      </c>
      <c r="F35" s="115">
        <v>6.6</v>
      </c>
      <c r="G35" s="115">
        <v>-0.8</v>
      </c>
    </row>
    <row r="36" spans="1:7" ht="11.45" customHeight="1" x14ac:dyDescent="0.2">
      <c r="A36" s="46">
        <f>IF(C36&lt;&gt;"",COUNTA($C$11:C36),"")</f>
        <v>23</v>
      </c>
      <c r="B36" s="92" t="s">
        <v>177</v>
      </c>
      <c r="C36" s="108">
        <v>1.974</v>
      </c>
      <c r="D36" s="107">
        <v>131.5</v>
      </c>
      <c r="E36" s="107">
        <v>134.30000000000001</v>
      </c>
      <c r="F36" s="115">
        <v>12.6</v>
      </c>
      <c r="G36" s="115">
        <v>2.1</v>
      </c>
    </row>
    <row r="37" spans="1:7" ht="11.45" customHeight="1" x14ac:dyDescent="0.2">
      <c r="A37" s="46">
        <f>IF(C37&lt;&gt;"",COUNTA($C$11:C37),"")</f>
        <v>24</v>
      </c>
      <c r="B37" s="92" t="s">
        <v>174</v>
      </c>
      <c r="C37" s="108">
        <v>0.221</v>
      </c>
      <c r="D37" s="117">
        <v>167.3</v>
      </c>
      <c r="E37" s="119">
        <v>168.7</v>
      </c>
      <c r="F37" s="118">
        <v>12.4</v>
      </c>
      <c r="G37" s="118">
        <v>0.8</v>
      </c>
    </row>
    <row r="38" spans="1:7" ht="11.45" customHeight="1" x14ac:dyDescent="0.2">
      <c r="A38" s="46">
        <f>IF(C38&lt;&gt;"",COUNTA($C$11:C38),"")</f>
        <v>25</v>
      </c>
      <c r="B38" s="92" t="s">
        <v>185</v>
      </c>
      <c r="C38" s="108">
        <v>0.82</v>
      </c>
      <c r="D38" s="107">
        <v>103.3</v>
      </c>
      <c r="E38" s="107">
        <v>103.3</v>
      </c>
      <c r="F38" s="115">
        <v>1</v>
      </c>
      <c r="G38" s="115">
        <v>0</v>
      </c>
    </row>
    <row r="39" spans="1:7" ht="11.45" customHeight="1" x14ac:dyDescent="0.2">
      <c r="A39" s="46">
        <f>IF(C39&lt;&gt;"",COUNTA($C$11:C39),"")</f>
        <v>26</v>
      </c>
      <c r="B39" s="92" t="s">
        <v>184</v>
      </c>
      <c r="C39" s="108">
        <v>0.621</v>
      </c>
      <c r="D39" s="107">
        <v>102.6</v>
      </c>
      <c r="E39" s="107">
        <v>102.6</v>
      </c>
      <c r="F39" s="115">
        <v>0.6</v>
      </c>
      <c r="G39" s="115">
        <v>0</v>
      </c>
    </row>
    <row r="40" spans="1:7" ht="11.45" customHeight="1" x14ac:dyDescent="0.2">
      <c r="E40" s="120"/>
      <c r="F40" s="121"/>
      <c r="G40" s="107"/>
    </row>
    <row r="41" spans="1:7" ht="11.45" customHeight="1" x14ac:dyDescent="0.2">
      <c r="C41" s="122"/>
      <c r="D41" s="123"/>
      <c r="E41" s="124"/>
    </row>
    <row r="42" spans="1:7" ht="11.45" customHeight="1" x14ac:dyDescent="0.2">
      <c r="D42" s="123"/>
    </row>
    <row r="43" spans="1:7" ht="11.45" customHeight="1" x14ac:dyDescent="0.2">
      <c r="D43" s="123"/>
    </row>
    <row r="44" spans="1:7" ht="11.45" customHeight="1" x14ac:dyDescent="0.2">
      <c r="D44" s="123"/>
    </row>
    <row r="45" spans="1:7" ht="11.45" customHeight="1" x14ac:dyDescent="0.2">
      <c r="D45" s="123"/>
    </row>
    <row r="46" spans="1:7" ht="11.45" customHeight="1" x14ac:dyDescent="0.2">
      <c r="D46" s="123"/>
    </row>
    <row r="47" spans="1:7" ht="11.45" customHeight="1" x14ac:dyDescent="0.2">
      <c r="D47" s="123"/>
    </row>
    <row r="48" spans="1:7" ht="11.45" customHeight="1" x14ac:dyDescent="0.2">
      <c r="D48" s="123"/>
    </row>
    <row r="49" spans="4:4" ht="11.45" customHeight="1" x14ac:dyDescent="0.2">
      <c r="D49" s="123"/>
    </row>
    <row r="50" spans="4:4" ht="11.45" customHeight="1" x14ac:dyDescent="0.2"/>
    <row r="51" spans="4:4" ht="11.45" customHeight="1" x14ac:dyDescent="0.2"/>
    <row r="52" spans="4:4" ht="11.45" customHeight="1" x14ac:dyDescent="0.2"/>
    <row r="53" spans="4:4" ht="11.45" customHeight="1" x14ac:dyDescent="0.2"/>
    <row r="54" spans="4:4" ht="11.45" customHeight="1" x14ac:dyDescent="0.2"/>
    <row r="55" spans="4:4" ht="11.45" customHeight="1" x14ac:dyDescent="0.2"/>
    <row r="56" spans="4:4" ht="11.45" customHeight="1" x14ac:dyDescent="0.2"/>
    <row r="57" spans="4:4" ht="11.45" customHeight="1" x14ac:dyDescent="0.2"/>
    <row r="58" spans="4:4" ht="11.45" customHeight="1" x14ac:dyDescent="0.2"/>
    <row r="59" spans="4:4" ht="11.45" customHeight="1" x14ac:dyDescent="0.2"/>
    <row r="60" spans="4:4" ht="11.45" customHeight="1" x14ac:dyDescent="0.2"/>
    <row r="61" spans="4:4" ht="11.45" customHeight="1" x14ac:dyDescent="0.2"/>
    <row r="62" spans="4:4" ht="11.45" customHeight="1" x14ac:dyDescent="0.2"/>
    <row r="63" spans="4:4" ht="11.1" customHeight="1" x14ac:dyDescent="0.2"/>
    <row r="64" spans="4:4" ht="11.1" customHeight="1" x14ac:dyDescent="0.2"/>
    <row r="65" ht="11.1" customHeight="1" x14ac:dyDescent="0.2"/>
    <row r="66" ht="11.1" customHeight="1" x14ac:dyDescent="0.2"/>
    <row r="67" ht="11.1" customHeight="1" x14ac:dyDescent="0.2"/>
    <row r="68" ht="11.1" customHeight="1" x14ac:dyDescent="0.2"/>
    <row r="69" ht="11.1" customHeight="1" x14ac:dyDescent="0.2"/>
  </sheetData>
  <mergeCells count="14">
    <mergeCell ref="D28:G28"/>
    <mergeCell ref="A1:B1"/>
    <mergeCell ref="C1:G1"/>
    <mergeCell ref="A2:A8"/>
    <mergeCell ref="B2:B8"/>
    <mergeCell ref="C2:C8"/>
    <mergeCell ref="D2:E5"/>
    <mergeCell ref="F2:G5"/>
    <mergeCell ref="D6:D8"/>
    <mergeCell ref="E6:E8"/>
    <mergeCell ref="F6:F8"/>
    <mergeCell ref="G6:G8"/>
    <mergeCell ref="D10:G10"/>
    <mergeCell ref="D19:G19"/>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03&amp;R&amp;"-,Standard"&amp;7&amp;P</oddFooter>
    <evenFooter>&amp;L&amp;"-,Standard"&amp;7&amp;P&amp;R&amp;"-,Standard"&amp;7StatA MV, Statistischer Bericht M123 2022 03</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70" zoomScaleNormal="170" workbookViewId="0"/>
  </sheetViews>
  <sheetFormatPr baseColWidth="10" defaultColWidth="11.42578125" defaultRowHeight="11.25" x14ac:dyDescent="0.2"/>
  <cols>
    <col min="1" max="1" width="16" style="67" customWidth="1"/>
    <col min="2" max="2" width="13.42578125" style="67" customWidth="1"/>
    <col min="3" max="3" width="13.28515625" style="67" customWidth="1"/>
    <col min="4" max="4" width="11.7109375" style="67" bestFit="1" customWidth="1"/>
    <col min="5" max="16384" width="11.42578125" style="67"/>
  </cols>
  <sheetData>
    <row r="1" spans="1:4" s="131" customFormat="1" ht="12.75" x14ac:dyDescent="0.2">
      <c r="A1" s="131" t="s">
        <v>232</v>
      </c>
    </row>
    <row r="3" spans="1:4" x14ac:dyDescent="0.2">
      <c r="A3" s="98" t="s">
        <v>239</v>
      </c>
      <c r="B3" s="67" t="s">
        <v>240</v>
      </c>
    </row>
    <row r="6" spans="1:4" x14ac:dyDescent="0.2">
      <c r="A6" s="98" t="s">
        <v>233</v>
      </c>
      <c r="B6" s="67" t="s">
        <v>234</v>
      </c>
    </row>
    <row r="7" spans="1:4" x14ac:dyDescent="0.2">
      <c r="B7" s="67" t="s">
        <v>235</v>
      </c>
    </row>
    <row r="10" spans="1:4" x14ac:dyDescent="0.2">
      <c r="A10" s="98" t="s">
        <v>236</v>
      </c>
      <c r="B10" s="67" t="s">
        <v>242</v>
      </c>
    </row>
    <row r="11" spans="1:4" x14ac:dyDescent="0.2">
      <c r="A11" s="98"/>
      <c r="B11" s="67" t="s">
        <v>241</v>
      </c>
    </row>
    <row r="12" spans="1:4" ht="12" customHeight="1" x14ac:dyDescent="0.2"/>
    <row r="13" spans="1:4" ht="24" customHeight="1" x14ac:dyDescent="0.2">
      <c r="A13" s="132"/>
      <c r="B13" s="133" t="s">
        <v>237</v>
      </c>
      <c r="C13" s="133" t="s">
        <v>244</v>
      </c>
      <c r="D13" s="136" t="s">
        <v>250</v>
      </c>
    </row>
    <row r="14" spans="1:4" x14ac:dyDescent="0.2">
      <c r="A14" s="132"/>
      <c r="B14" s="135" t="s">
        <v>238</v>
      </c>
      <c r="C14" s="132"/>
      <c r="D14" s="134">
        <v>3</v>
      </c>
    </row>
    <row r="15" spans="1:4" x14ac:dyDescent="0.2">
      <c r="A15" s="67" t="s">
        <v>27</v>
      </c>
      <c r="B15" s="125">
        <f>SUM('4.2'!I45:I56)/12</f>
        <v>110.78333333333335</v>
      </c>
      <c r="C15" s="125">
        <f>SUM('4.2'!I58:I69)/D14</f>
        <v>137.43333333333331</v>
      </c>
      <c r="D15" s="125">
        <f>'4.1'!E19</f>
        <v>141.5</v>
      </c>
    </row>
    <row r="16" spans="1:4" x14ac:dyDescent="0.2">
      <c r="A16" s="67" t="s">
        <v>28</v>
      </c>
      <c r="B16" s="125">
        <f>SUM('4.2'!J45:J56)/12</f>
        <v>101.86666666666666</v>
      </c>
      <c r="C16" s="125">
        <f>SUM('4.2'!J58:J69)/Hilfsblatt!D14</f>
        <v>112.03333333333335</v>
      </c>
      <c r="D16" s="125">
        <f>'4.1'!E20</f>
        <v>116.7</v>
      </c>
    </row>
    <row r="17" spans="1:4" x14ac:dyDescent="0.2">
      <c r="A17" s="67" t="s">
        <v>29</v>
      </c>
      <c r="B17" s="125">
        <f>SUM('4.2'!K45:K56)/12</f>
        <v>102.16666666666669</v>
      </c>
      <c r="C17" s="125">
        <f>SUM('4.2'!K58:K69)/Hilfsblatt!D14</f>
        <v>146.6</v>
      </c>
      <c r="D17" s="125">
        <f>'4.1'!E21</f>
        <v>197.8</v>
      </c>
    </row>
  </sheetData>
  <sheetProtection selectLockedCells="1"/>
  <pageMargins left="0.59055118110236227" right="0.59055118110236227" top="0.59055118110236227" bottom="0.59055118110236227" header="0.39370078740157483" footer="0.39370078740157483"/>
  <pageSetup paperSize="9" orientation="portrait" r:id="rId1"/>
  <headerFooter differentOddEven="1" scaleWithDoc="0">
    <oddFooter>&amp;L&amp;"-,Standard"&amp;7StatA MV, Statistischer Bericht M123 20212 03&amp;R&amp;"-,Standard"&amp;7&amp;P</oddFooter>
    <evenFooter>&amp;L&amp;"-,Standard"&amp;7&amp;P&amp;R&amp;"-,Standard"&amp;7StatA MV, Statistischer Bericht M123 2022 03</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140" zoomScaleNormal="140" workbookViewId="0">
      <selection sqref="A1:B1"/>
    </sheetView>
  </sheetViews>
  <sheetFormatPr baseColWidth="10" defaultColWidth="11.42578125" defaultRowHeight="12" x14ac:dyDescent="0.2"/>
  <cols>
    <col min="1" max="1" width="12.7109375" style="28" customWidth="1"/>
    <col min="2" max="2" width="70.7109375" style="29" customWidth="1"/>
    <col min="3" max="3" width="8.7109375" style="14" customWidth="1"/>
    <col min="4" max="16384" width="11.42578125" style="12"/>
  </cols>
  <sheetData>
    <row r="1" spans="1:11" ht="30" customHeight="1" x14ac:dyDescent="0.2">
      <c r="A1" s="162" t="s">
        <v>3</v>
      </c>
      <c r="B1" s="162"/>
      <c r="C1" s="162"/>
    </row>
    <row r="2" spans="1:11" ht="30" customHeight="1" x14ac:dyDescent="0.2">
      <c r="A2" s="163"/>
      <c r="B2" s="163"/>
      <c r="C2" s="13" t="s">
        <v>67</v>
      </c>
    </row>
    <row r="3" spans="1:11" ht="12" customHeight="1" x14ac:dyDescent="0.2">
      <c r="A3" s="164" t="s">
        <v>4</v>
      </c>
      <c r="B3" s="164"/>
      <c r="C3" s="14">
        <v>5</v>
      </c>
    </row>
    <row r="4" spans="1:11" ht="12" customHeight="1" x14ac:dyDescent="0.2">
      <c r="A4" s="15"/>
      <c r="B4" s="15"/>
    </row>
    <row r="5" spans="1:11" ht="12" customHeight="1" x14ac:dyDescent="0.2">
      <c r="A5" s="16" t="s">
        <v>69</v>
      </c>
      <c r="B5" s="17" t="s">
        <v>70</v>
      </c>
      <c r="C5" s="14">
        <v>7</v>
      </c>
      <c r="D5" s="18"/>
      <c r="E5" s="18"/>
      <c r="F5" s="18"/>
      <c r="G5" s="18"/>
      <c r="H5" s="18"/>
      <c r="I5" s="18"/>
      <c r="J5" s="18"/>
      <c r="K5" s="18"/>
    </row>
    <row r="6" spans="1:11" ht="12" customHeight="1" x14ac:dyDescent="0.2">
      <c r="A6" s="19" t="s">
        <v>187</v>
      </c>
      <c r="B6" s="20" t="s">
        <v>188</v>
      </c>
      <c r="C6" s="14">
        <v>7</v>
      </c>
      <c r="D6" s="21"/>
    </row>
    <row r="7" spans="1:11" ht="12" customHeight="1" x14ac:dyDescent="0.2">
      <c r="A7" s="16"/>
      <c r="B7" s="17"/>
      <c r="D7" s="21"/>
    </row>
    <row r="8" spans="1:11" ht="12" customHeight="1" x14ac:dyDescent="0.2">
      <c r="A8" s="16" t="s">
        <v>71</v>
      </c>
      <c r="B8" s="17" t="s">
        <v>74</v>
      </c>
      <c r="C8" s="14">
        <v>8</v>
      </c>
    </row>
    <row r="9" spans="1:11" ht="12" customHeight="1" x14ac:dyDescent="0.2">
      <c r="A9" s="16"/>
      <c r="B9" s="22"/>
    </row>
    <row r="10" spans="1:11" ht="24" customHeight="1" x14ac:dyDescent="0.2">
      <c r="A10" s="16" t="s">
        <v>72</v>
      </c>
      <c r="B10" s="23" t="s">
        <v>75</v>
      </c>
      <c r="C10" s="14">
        <v>10</v>
      </c>
    </row>
    <row r="11" spans="1:11" ht="12" customHeight="1" x14ac:dyDescent="0.2">
      <c r="A11" s="16"/>
      <c r="B11" s="17"/>
    </row>
    <row r="12" spans="1:11" ht="12" customHeight="1" x14ac:dyDescent="0.2">
      <c r="A12" s="16" t="s">
        <v>84</v>
      </c>
      <c r="B12" s="17" t="s">
        <v>76</v>
      </c>
      <c r="C12" s="14">
        <v>12</v>
      </c>
    </row>
    <row r="13" spans="1:11" ht="12" customHeight="1" x14ac:dyDescent="0.2">
      <c r="A13" s="19" t="s">
        <v>187</v>
      </c>
      <c r="B13" s="20" t="s">
        <v>189</v>
      </c>
      <c r="C13" s="14">
        <v>12</v>
      </c>
    </row>
    <row r="14" spans="1:11" ht="12" customHeight="1" x14ac:dyDescent="0.2">
      <c r="A14" s="16"/>
      <c r="B14" s="17"/>
    </row>
    <row r="15" spans="1:11" ht="12" customHeight="1" x14ac:dyDescent="0.2">
      <c r="A15" s="16" t="s">
        <v>83</v>
      </c>
      <c r="B15" s="17" t="s">
        <v>82</v>
      </c>
      <c r="C15" s="14">
        <v>13</v>
      </c>
    </row>
    <row r="16" spans="1:11" ht="12" customHeight="1" x14ac:dyDescent="0.2">
      <c r="A16" s="16"/>
      <c r="B16" s="17"/>
    </row>
    <row r="17" spans="1:3" ht="12" customHeight="1" x14ac:dyDescent="0.2">
      <c r="A17" s="16" t="s">
        <v>85</v>
      </c>
      <c r="B17" s="22" t="s">
        <v>77</v>
      </c>
      <c r="C17" s="14">
        <v>14</v>
      </c>
    </row>
    <row r="18" spans="1:3" ht="12" customHeight="1" x14ac:dyDescent="0.2">
      <c r="A18" s="16"/>
      <c r="B18" s="24"/>
    </row>
    <row r="19" spans="1:3" ht="24" customHeight="1" x14ac:dyDescent="0.2">
      <c r="A19" s="16" t="s">
        <v>89</v>
      </c>
      <c r="B19" s="22" t="s">
        <v>91</v>
      </c>
      <c r="C19" s="14">
        <v>15</v>
      </c>
    </row>
    <row r="20" spans="1:3" ht="11.45" customHeight="1" x14ac:dyDescent="0.2">
      <c r="A20" s="16"/>
      <c r="B20" s="17"/>
    </row>
    <row r="21" spans="1:3" x14ac:dyDescent="0.2">
      <c r="A21" s="16" t="s">
        <v>73</v>
      </c>
      <c r="B21" s="25" t="s">
        <v>78</v>
      </c>
      <c r="C21" s="14">
        <v>16</v>
      </c>
    </row>
    <row r="22" spans="1:3" x14ac:dyDescent="0.2">
      <c r="A22" s="26" t="s">
        <v>187</v>
      </c>
      <c r="B22" s="27" t="s">
        <v>190</v>
      </c>
      <c r="C22" s="14">
        <v>16</v>
      </c>
    </row>
  </sheetData>
  <mergeCells count="3">
    <mergeCell ref="A1:C1"/>
    <mergeCell ref="A2:B2"/>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03&amp;R&amp;"-,Standard"&amp;7&amp;P</oddFooter>
    <evenFooter>&amp;L&amp;"-,Standard"&amp;7&amp;P&amp;R&amp;"-,Standard"&amp;7StatA MV, Statistischer Bericht M123 2022 03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zoomScale="140" zoomScaleNormal="140" workbookViewId="0">
      <selection sqref="A1:B1"/>
    </sheetView>
  </sheetViews>
  <sheetFormatPr baseColWidth="10" defaultColWidth="11.42578125" defaultRowHeight="12.75" x14ac:dyDescent="0.2"/>
  <cols>
    <col min="1" max="1" width="94.140625" style="4" customWidth="1"/>
    <col min="2" max="16384" width="11.42578125" style="4"/>
  </cols>
  <sheetData>
    <row r="1" spans="1:8" ht="50.1" customHeight="1" x14ac:dyDescent="0.2">
      <c r="A1" s="30" t="s">
        <v>199</v>
      </c>
      <c r="B1" s="31"/>
      <c r="C1" s="31"/>
      <c r="D1" s="31"/>
      <c r="E1" s="31"/>
      <c r="F1" s="31"/>
      <c r="G1" s="31"/>
      <c r="H1" s="31"/>
    </row>
    <row r="2" spans="1:8" ht="12" customHeight="1" x14ac:dyDescent="0.2">
      <c r="A2" s="32"/>
      <c r="B2" s="32"/>
      <c r="C2" s="32"/>
      <c r="D2" s="32"/>
      <c r="E2" s="32"/>
      <c r="F2" s="32"/>
      <c r="G2" s="32"/>
      <c r="H2" s="32"/>
    </row>
    <row r="3" spans="1:8" ht="12" customHeight="1" x14ac:dyDescent="0.2">
      <c r="A3" s="33"/>
      <c r="B3" s="32"/>
      <c r="C3" s="32"/>
      <c r="D3" s="32"/>
      <c r="E3" s="32"/>
      <c r="F3" s="32"/>
      <c r="G3" s="32"/>
      <c r="H3" s="32"/>
    </row>
    <row r="4" spans="1:8" ht="12" customHeight="1" x14ac:dyDescent="0.2">
      <c r="A4" s="32"/>
      <c r="B4" s="32"/>
      <c r="C4" s="32"/>
      <c r="D4" s="32"/>
      <c r="E4" s="32"/>
      <c r="F4" s="32"/>
      <c r="G4" s="32"/>
      <c r="H4" s="32"/>
    </row>
    <row r="5" spans="1:8" ht="12" customHeight="1" x14ac:dyDescent="0.2">
      <c r="A5" s="32"/>
      <c r="B5" s="32"/>
      <c r="C5" s="32"/>
      <c r="D5" s="32"/>
      <c r="E5" s="32"/>
      <c r="F5" s="32"/>
      <c r="G5" s="32"/>
      <c r="H5" s="32"/>
    </row>
    <row r="6" spans="1:8" ht="12" customHeight="1" x14ac:dyDescent="0.2">
      <c r="A6" s="34"/>
      <c r="B6" s="32"/>
      <c r="C6" s="32"/>
      <c r="D6" s="32"/>
      <c r="E6" s="32"/>
      <c r="F6" s="32"/>
      <c r="G6" s="32"/>
      <c r="H6" s="32"/>
    </row>
    <row r="7" spans="1:8" ht="12" customHeight="1" x14ac:dyDescent="0.2">
      <c r="A7" s="32"/>
    </row>
    <row r="8" spans="1:8" ht="12" customHeight="1" x14ac:dyDescent="0.2">
      <c r="A8" s="34"/>
      <c r="B8" s="32"/>
      <c r="C8" s="32"/>
      <c r="D8" s="32"/>
      <c r="E8" s="32"/>
      <c r="F8" s="32"/>
      <c r="G8" s="32"/>
    </row>
    <row r="9" spans="1:8" ht="12" customHeight="1" x14ac:dyDescent="0.2">
      <c r="A9" s="32"/>
    </row>
    <row r="10" spans="1:8" ht="12" customHeight="1" x14ac:dyDescent="0.2">
      <c r="A10" s="34"/>
      <c r="B10" s="32"/>
      <c r="C10" s="32"/>
      <c r="D10" s="32"/>
      <c r="E10" s="32"/>
      <c r="F10" s="32"/>
      <c r="G10" s="32"/>
      <c r="H10" s="32"/>
    </row>
    <row r="11" spans="1:8" ht="12" customHeight="1" x14ac:dyDescent="0.2">
      <c r="A11" s="32"/>
    </row>
    <row r="12" spans="1:8" ht="12" customHeight="1" x14ac:dyDescent="0.2">
      <c r="A12" s="34"/>
      <c r="B12" s="32"/>
      <c r="C12" s="32"/>
      <c r="D12" s="32"/>
      <c r="E12" s="32"/>
      <c r="F12" s="32"/>
      <c r="G12" s="32"/>
      <c r="H12" s="32"/>
    </row>
    <row r="13" spans="1:8" ht="12" customHeight="1" x14ac:dyDescent="0.2">
      <c r="A13" s="32"/>
      <c r="B13" s="32"/>
      <c r="C13" s="32"/>
      <c r="D13" s="32"/>
      <c r="E13" s="32"/>
      <c r="F13" s="32"/>
      <c r="G13" s="32"/>
      <c r="H13" s="32"/>
    </row>
    <row r="14" spans="1:8" ht="12" customHeight="1" x14ac:dyDescent="0.2">
      <c r="A14" s="32"/>
      <c r="B14" s="32"/>
      <c r="C14" s="32"/>
      <c r="D14" s="32"/>
      <c r="E14" s="32"/>
      <c r="F14" s="32"/>
      <c r="G14" s="32"/>
      <c r="H14" s="32"/>
    </row>
    <row r="15" spans="1:8" ht="12" customHeight="1" x14ac:dyDescent="0.2">
      <c r="A15" s="32"/>
    </row>
    <row r="16" spans="1:8" ht="12" customHeight="1" x14ac:dyDescent="0.2">
      <c r="A16" s="35"/>
      <c r="B16" s="36"/>
      <c r="C16" s="36"/>
      <c r="D16" s="36"/>
      <c r="E16" s="36"/>
      <c r="F16" s="36"/>
      <c r="G16" s="36"/>
    </row>
    <row r="17" spans="1:8" ht="12" customHeight="1" x14ac:dyDescent="0.2">
      <c r="A17" s="32"/>
    </row>
    <row r="18" spans="1:8" ht="12" customHeight="1" x14ac:dyDescent="0.2">
      <c r="A18" s="32"/>
    </row>
    <row r="19" spans="1:8" ht="12" customHeight="1" x14ac:dyDescent="0.2">
      <c r="A19" s="37" t="s">
        <v>210</v>
      </c>
      <c r="B19" s="32"/>
      <c r="C19" s="32"/>
      <c r="D19" s="32"/>
      <c r="E19" s="32"/>
      <c r="F19" s="32"/>
      <c r="G19" s="32"/>
      <c r="H19" s="32"/>
    </row>
    <row r="20" spans="1:8" ht="12" customHeight="1" x14ac:dyDescent="0.2"/>
    <row r="21" spans="1:8" ht="12" customHeight="1" x14ac:dyDescent="0.2"/>
    <row r="22" spans="1:8" ht="12" customHeight="1" x14ac:dyDescent="0.2"/>
    <row r="23" spans="1:8" ht="12" customHeight="1" x14ac:dyDescent="0.2"/>
    <row r="24" spans="1:8" ht="12" customHeight="1" x14ac:dyDescent="0.2"/>
    <row r="25" spans="1:8" ht="12" customHeight="1" x14ac:dyDescent="0.2"/>
    <row r="26" spans="1:8" ht="12" customHeight="1" x14ac:dyDescent="0.2"/>
    <row r="27" spans="1:8" ht="12" customHeight="1" x14ac:dyDescent="0.2"/>
    <row r="28" spans="1:8" ht="12" customHeight="1" x14ac:dyDescent="0.2"/>
    <row r="29" spans="1:8" ht="12" customHeight="1" x14ac:dyDescent="0.2"/>
    <row r="30" spans="1:8" ht="12" customHeight="1" x14ac:dyDescent="0.2"/>
    <row r="31" spans="1:8" ht="12" customHeight="1" x14ac:dyDescent="0.2"/>
    <row r="32" spans="1:8" ht="12" customHeight="1" x14ac:dyDescent="0.2"/>
    <row r="33" spans="1:1" ht="12" customHeight="1" x14ac:dyDescent="0.2"/>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c r="A41" s="4" t="s">
        <v>200</v>
      </c>
    </row>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12" customHeight="1" x14ac:dyDescent="0.2">
      <c r="A62" s="4" t="s">
        <v>8</v>
      </c>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sheetData>
  <hyperlinks>
    <hyperlink ref="A19" r:id="rId1"/>
  </hyperlinks>
  <pageMargins left="0.59055118110236227" right="0.59055118110236227" top="0.59055118110236227" bottom="0.59055118110236227" header="0.39370078740157483" footer="0.39370078740157483"/>
  <pageSetup paperSize="9" pageOrder="overThenDown" orientation="portrait" r:id="rId2"/>
  <headerFooter differentOddEven="1" scaleWithDoc="0">
    <oddFooter>&amp;L&amp;"-,Standard"&amp;7StatA MV, Statistischer Bericht M123 2022 03&amp;R&amp;"-,Standard"&amp;7&amp;P</oddFooter>
    <evenFooter>&amp;L&amp;"-,Standard"&amp;7&amp;P&amp;R&amp;"-,Standard"&amp;7StatA MV, Statistischer Bericht M123 2022 03</even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zoomScale="140" zoomScaleNormal="140" workbookViewId="0">
      <selection sqref="A1:B1"/>
    </sheetView>
  </sheetViews>
  <sheetFormatPr baseColWidth="10" defaultColWidth="11.42578125" defaultRowHeight="12.75" x14ac:dyDescent="0.2"/>
  <cols>
    <col min="1" max="1" width="94.140625" style="4" customWidth="1"/>
    <col min="2" max="16384" width="11.42578125" style="4"/>
  </cols>
  <sheetData>
    <row r="1" spans="1:8" ht="30" customHeight="1" x14ac:dyDescent="0.2">
      <c r="A1" s="31" t="s">
        <v>4</v>
      </c>
      <c r="B1" s="31"/>
      <c r="C1" s="31"/>
      <c r="D1" s="31"/>
      <c r="E1" s="31"/>
      <c r="F1" s="31"/>
      <c r="G1" s="31"/>
      <c r="H1" s="31"/>
    </row>
    <row r="2" spans="1:8" ht="12" customHeight="1" x14ac:dyDescent="0.2">
      <c r="A2" s="32"/>
      <c r="B2" s="32"/>
      <c r="C2" s="32"/>
      <c r="D2" s="32"/>
      <c r="E2" s="32"/>
      <c r="F2" s="32"/>
      <c r="G2" s="32"/>
      <c r="H2" s="32"/>
    </row>
    <row r="3" spans="1:8" ht="12" customHeight="1" x14ac:dyDescent="0.2">
      <c r="A3" s="33"/>
      <c r="B3" s="32"/>
      <c r="C3" s="32"/>
      <c r="D3" s="32"/>
      <c r="E3" s="32"/>
      <c r="F3" s="32"/>
      <c r="G3" s="32"/>
      <c r="H3" s="32"/>
    </row>
    <row r="4" spans="1:8" ht="12" customHeight="1" x14ac:dyDescent="0.2">
      <c r="A4" s="32"/>
      <c r="B4" s="32"/>
      <c r="C4" s="32"/>
      <c r="D4" s="32"/>
      <c r="E4" s="32"/>
      <c r="F4" s="32"/>
      <c r="G4" s="32"/>
      <c r="H4" s="32"/>
    </row>
    <row r="5" spans="1:8" ht="12" customHeight="1" x14ac:dyDescent="0.2">
      <c r="A5" s="32"/>
      <c r="B5" s="32"/>
      <c r="C5" s="32"/>
      <c r="D5" s="32"/>
      <c r="E5" s="32"/>
      <c r="F5" s="32"/>
      <c r="G5" s="32"/>
      <c r="H5" s="32"/>
    </row>
    <row r="6" spans="1:8" ht="12" customHeight="1" x14ac:dyDescent="0.2">
      <c r="A6" s="34"/>
      <c r="B6" s="32"/>
      <c r="C6" s="32"/>
      <c r="D6" s="32"/>
      <c r="E6" s="32"/>
      <c r="F6" s="32"/>
      <c r="G6" s="32"/>
      <c r="H6" s="32"/>
    </row>
    <row r="7" spans="1:8" ht="12" customHeight="1" x14ac:dyDescent="0.2">
      <c r="A7" s="32"/>
    </row>
    <row r="8" spans="1:8" ht="12" customHeight="1" x14ac:dyDescent="0.2">
      <c r="A8" s="34"/>
      <c r="B8" s="32"/>
      <c r="C8" s="32"/>
      <c r="D8" s="32"/>
      <c r="E8" s="32"/>
      <c r="F8" s="32"/>
      <c r="G8" s="32"/>
    </row>
    <row r="9" spans="1:8" ht="12" customHeight="1" x14ac:dyDescent="0.2">
      <c r="A9" s="32"/>
    </row>
    <row r="10" spans="1:8" ht="12" customHeight="1" x14ac:dyDescent="0.2">
      <c r="A10" s="34"/>
      <c r="B10" s="32"/>
      <c r="C10" s="32"/>
      <c r="D10" s="32"/>
      <c r="E10" s="32"/>
      <c r="F10" s="32"/>
      <c r="G10" s="32"/>
      <c r="H10" s="32"/>
    </row>
    <row r="11" spans="1:8" ht="12" customHeight="1" x14ac:dyDescent="0.2">
      <c r="A11" s="32"/>
    </row>
    <row r="12" spans="1:8" ht="12" customHeight="1" x14ac:dyDescent="0.2">
      <c r="A12" s="34"/>
      <c r="B12" s="32"/>
      <c r="C12" s="32"/>
      <c r="D12" s="32"/>
      <c r="E12" s="32"/>
      <c r="F12" s="32"/>
      <c r="G12" s="32"/>
      <c r="H12" s="32"/>
    </row>
    <row r="13" spans="1:8" ht="12" customHeight="1" x14ac:dyDescent="0.2">
      <c r="A13" s="32"/>
      <c r="B13" s="32"/>
      <c r="C13" s="32"/>
      <c r="D13" s="32"/>
      <c r="E13" s="32"/>
      <c r="F13" s="32"/>
      <c r="G13" s="32"/>
      <c r="H13" s="32"/>
    </row>
    <row r="14" spans="1:8" ht="12" customHeight="1" x14ac:dyDescent="0.2">
      <c r="A14" s="32"/>
      <c r="B14" s="32"/>
      <c r="C14" s="32"/>
      <c r="D14" s="32"/>
      <c r="E14" s="32"/>
      <c r="F14" s="32"/>
      <c r="G14" s="32"/>
      <c r="H14" s="32"/>
    </row>
    <row r="15" spans="1:8" ht="12" customHeight="1" x14ac:dyDescent="0.2">
      <c r="A15" s="32"/>
    </row>
    <row r="16" spans="1:8" ht="12" customHeight="1" x14ac:dyDescent="0.2">
      <c r="A16" s="35"/>
      <c r="B16" s="36"/>
      <c r="C16" s="36"/>
      <c r="D16" s="36"/>
      <c r="E16" s="36"/>
      <c r="F16" s="36"/>
      <c r="G16" s="36"/>
    </row>
    <row r="17" spans="1:8" ht="12" customHeight="1" x14ac:dyDescent="0.2">
      <c r="A17" s="32"/>
    </row>
    <row r="18" spans="1:8" ht="12" customHeight="1" x14ac:dyDescent="0.2">
      <c r="A18" s="34"/>
      <c r="B18" s="32"/>
      <c r="C18" s="32"/>
      <c r="D18" s="32"/>
      <c r="E18" s="32"/>
      <c r="F18" s="32"/>
      <c r="G18" s="32"/>
      <c r="H18" s="32"/>
    </row>
    <row r="19" spans="1:8" ht="12" customHeight="1" x14ac:dyDescent="0.2">
      <c r="A19" s="32"/>
      <c r="B19" s="32"/>
      <c r="C19" s="32"/>
      <c r="D19" s="32"/>
      <c r="E19" s="32"/>
      <c r="F19" s="32"/>
      <c r="G19" s="32"/>
      <c r="H19" s="32"/>
    </row>
    <row r="20" spans="1:8" ht="12" customHeight="1" x14ac:dyDescent="0.2">
      <c r="A20" s="32"/>
    </row>
    <row r="21" spans="1:8" ht="12" customHeight="1" x14ac:dyDescent="0.2">
      <c r="A21" s="34"/>
      <c r="B21" s="32"/>
      <c r="C21" s="32"/>
      <c r="D21" s="32"/>
      <c r="E21" s="32"/>
      <c r="F21" s="32"/>
      <c r="G21" s="32"/>
      <c r="H21" s="32"/>
    </row>
    <row r="22" spans="1:8" ht="12" customHeight="1" x14ac:dyDescent="0.2">
      <c r="A22" s="32"/>
    </row>
    <row r="23" spans="1:8" ht="12" customHeight="1" x14ac:dyDescent="0.2">
      <c r="A23" s="34"/>
      <c r="B23" s="32"/>
      <c r="C23" s="32"/>
      <c r="D23" s="32"/>
      <c r="E23" s="32"/>
      <c r="F23" s="32"/>
      <c r="G23" s="32"/>
      <c r="H23" s="32"/>
    </row>
    <row r="24" spans="1:8" ht="12" customHeight="1" x14ac:dyDescent="0.2">
      <c r="A24" s="32"/>
    </row>
    <row r="25" spans="1:8" ht="12" customHeight="1" x14ac:dyDescent="0.2">
      <c r="A25" s="34"/>
      <c r="B25" s="32"/>
      <c r="C25" s="32"/>
      <c r="D25" s="32"/>
      <c r="E25" s="32"/>
      <c r="F25" s="32"/>
      <c r="G25" s="32"/>
      <c r="H25" s="32"/>
    </row>
    <row r="26" spans="1:8" ht="12" customHeight="1" x14ac:dyDescent="0.2">
      <c r="A26" s="32"/>
    </row>
    <row r="27" spans="1:8" ht="12" customHeight="1" x14ac:dyDescent="0.2">
      <c r="A27" s="32"/>
    </row>
    <row r="28" spans="1:8" ht="12" customHeight="1" x14ac:dyDescent="0.2">
      <c r="A28" s="34"/>
      <c r="B28" s="32"/>
      <c r="C28" s="32"/>
      <c r="D28" s="32"/>
      <c r="E28" s="32"/>
      <c r="F28" s="32"/>
      <c r="G28" s="32"/>
      <c r="H28" s="32"/>
    </row>
    <row r="29" spans="1:8" ht="12" customHeight="1" x14ac:dyDescent="0.2"/>
    <row r="30" spans="1:8" ht="12" customHeight="1" x14ac:dyDescent="0.2"/>
    <row r="31" spans="1:8" ht="12" customHeight="1" x14ac:dyDescent="0.2"/>
    <row r="32" spans="1:8"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30" customHeight="1" x14ac:dyDescent="0.2">
      <c r="A62" s="11"/>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03&amp;R&amp;"-,Standard"&amp;7&amp;P</oddFooter>
    <evenFooter>&amp;L&amp;"-,Standard"&amp;7&amp;P&amp;R&amp;"-,Standard"&amp;7StatA MV, Statistischer Bericht M123 2022 03</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zoomScale="140" zoomScaleNormal="140" workbookViewId="0">
      <pane xSplit="2" ySplit="9" topLeftCell="C10" activePane="bottomRight" state="frozen"/>
      <selection sqref="A1:B1"/>
      <selection pane="topRight" sqref="A1:B1"/>
      <selection pane="bottomLeft" sqref="A1:B1"/>
      <selection pane="bottomRight" sqref="A1:B1"/>
    </sheetView>
  </sheetViews>
  <sheetFormatPr baseColWidth="10" defaultColWidth="11.42578125" defaultRowHeight="11.25" x14ac:dyDescent="0.2"/>
  <cols>
    <col min="1" max="1" width="3.7109375" style="39" customWidth="1"/>
    <col min="2" max="2" width="33.7109375" style="40" customWidth="1"/>
    <col min="3" max="3" width="7.7109375" style="40" customWidth="1"/>
    <col min="4" max="7" width="11.7109375" style="40" customWidth="1"/>
    <col min="8" max="16384" width="11.42578125" style="39"/>
  </cols>
  <sheetData>
    <row r="1" spans="1:8" s="38" customFormat="1" ht="30" customHeight="1" x14ac:dyDescent="0.2">
      <c r="A1" s="167" t="s">
        <v>69</v>
      </c>
      <c r="B1" s="168"/>
      <c r="C1" s="169" t="s">
        <v>229</v>
      </c>
      <c r="D1" s="169"/>
      <c r="E1" s="169"/>
      <c r="F1" s="169"/>
      <c r="G1" s="170"/>
    </row>
    <row r="2" spans="1:8" ht="11.45" customHeight="1" x14ac:dyDescent="0.2">
      <c r="A2" s="165" t="s">
        <v>80</v>
      </c>
      <c r="B2" s="173" t="s">
        <v>65</v>
      </c>
      <c r="C2" s="173" t="s">
        <v>79</v>
      </c>
      <c r="D2" s="173" t="s">
        <v>107</v>
      </c>
      <c r="E2" s="173"/>
      <c r="F2" s="173" t="s">
        <v>248</v>
      </c>
      <c r="G2" s="174"/>
    </row>
    <row r="3" spans="1:8" ht="11.45" customHeight="1" x14ac:dyDescent="0.2">
      <c r="A3" s="166"/>
      <c r="B3" s="173"/>
      <c r="C3" s="173"/>
      <c r="D3" s="173"/>
      <c r="E3" s="173"/>
      <c r="F3" s="173"/>
      <c r="G3" s="174"/>
    </row>
    <row r="4" spans="1:8" ht="11.45" customHeight="1" x14ac:dyDescent="0.2">
      <c r="A4" s="166"/>
      <c r="B4" s="173"/>
      <c r="C4" s="173"/>
      <c r="D4" s="173"/>
      <c r="E4" s="173"/>
      <c r="F4" s="173"/>
      <c r="G4" s="174"/>
    </row>
    <row r="5" spans="1:8" ht="11.45" customHeight="1" x14ac:dyDescent="0.2">
      <c r="A5" s="166"/>
      <c r="B5" s="173"/>
      <c r="C5" s="173"/>
      <c r="D5" s="173"/>
      <c r="E5" s="173"/>
      <c r="F5" s="173"/>
      <c r="G5" s="174"/>
    </row>
    <row r="6" spans="1:8" ht="11.45" customHeight="1" x14ac:dyDescent="0.2">
      <c r="A6" s="166"/>
      <c r="B6" s="173"/>
      <c r="C6" s="173"/>
      <c r="D6" s="173" t="s">
        <v>245</v>
      </c>
      <c r="E6" s="173" t="s">
        <v>250</v>
      </c>
      <c r="F6" s="173" t="s">
        <v>249</v>
      </c>
      <c r="G6" s="174" t="s">
        <v>245</v>
      </c>
    </row>
    <row r="7" spans="1:8" ht="11.45" customHeight="1" x14ac:dyDescent="0.2">
      <c r="A7" s="166"/>
      <c r="B7" s="173"/>
      <c r="C7" s="173"/>
      <c r="D7" s="173"/>
      <c r="E7" s="173"/>
      <c r="F7" s="173"/>
      <c r="G7" s="174"/>
    </row>
    <row r="8" spans="1:8" ht="11.45" customHeight="1" x14ac:dyDescent="0.2">
      <c r="A8" s="166"/>
      <c r="B8" s="173"/>
      <c r="C8" s="173"/>
      <c r="D8" s="173"/>
      <c r="E8" s="173"/>
      <c r="F8" s="173"/>
      <c r="G8" s="174"/>
      <c r="H8" s="40"/>
    </row>
    <row r="9" spans="1:8" s="45" customFormat="1" ht="11.45" customHeight="1" x14ac:dyDescent="0.15">
      <c r="A9" s="41">
        <v>1</v>
      </c>
      <c r="B9" s="61">
        <v>2</v>
      </c>
      <c r="C9" s="61">
        <v>3</v>
      </c>
      <c r="D9" s="61">
        <v>4</v>
      </c>
      <c r="E9" s="61">
        <v>5</v>
      </c>
      <c r="F9" s="61">
        <v>6</v>
      </c>
      <c r="G9" s="62">
        <v>7</v>
      </c>
      <c r="H9" s="44"/>
    </row>
    <row r="10" spans="1:8" ht="11.45" customHeight="1" x14ac:dyDescent="0.2">
      <c r="A10" s="59"/>
      <c r="B10" s="51"/>
      <c r="C10" s="52"/>
      <c r="D10" s="53"/>
      <c r="E10" s="53"/>
      <c r="F10" s="53"/>
      <c r="G10" s="53"/>
    </row>
    <row r="11" spans="1:8" ht="11.45" customHeight="1" x14ac:dyDescent="0.2">
      <c r="A11" s="60">
        <f>IF(C11&lt;&gt;"",COUNTA($C$11:C11),"")</f>
        <v>1</v>
      </c>
      <c r="B11" s="54" t="s">
        <v>7</v>
      </c>
      <c r="C11" s="52">
        <v>100</v>
      </c>
      <c r="D11" s="53">
        <v>112.9</v>
      </c>
      <c r="E11" s="53">
        <v>115.8</v>
      </c>
      <c r="F11" s="53">
        <v>7.6</v>
      </c>
      <c r="G11" s="53">
        <v>2.6</v>
      </c>
    </row>
    <row r="12" spans="1:8" ht="23.1" customHeight="1" x14ac:dyDescent="0.2">
      <c r="A12" s="60" t="str">
        <f>IF(C12&lt;&gt;"",COUNTA($C$11:C12),"")</f>
        <v/>
      </c>
      <c r="B12" s="55" t="s">
        <v>8</v>
      </c>
      <c r="C12" s="56"/>
      <c r="D12" s="171" t="s">
        <v>97</v>
      </c>
      <c r="E12" s="172"/>
      <c r="F12" s="172"/>
      <c r="G12" s="172"/>
    </row>
    <row r="13" spans="1:8" ht="11.45" customHeight="1" x14ac:dyDescent="0.2">
      <c r="A13" s="60">
        <f>IF(C13&lt;&gt;"",COUNTA($C$11:C13),"")</f>
        <v>2</v>
      </c>
      <c r="B13" s="54" t="s">
        <v>9</v>
      </c>
      <c r="C13" s="52">
        <v>9.6850000000000005</v>
      </c>
      <c r="D13" s="53">
        <v>119.9</v>
      </c>
      <c r="E13" s="53">
        <v>120.9</v>
      </c>
      <c r="F13" s="53">
        <v>6.5</v>
      </c>
      <c r="G13" s="53">
        <v>0.8</v>
      </c>
    </row>
    <row r="14" spans="1:8" ht="11.45" customHeight="1" x14ac:dyDescent="0.2">
      <c r="A14" s="60">
        <f>IF(C14&lt;&gt;"",COUNTA($C$11:C14),"")</f>
        <v>3</v>
      </c>
      <c r="B14" s="54" t="s">
        <v>113</v>
      </c>
      <c r="C14" s="52">
        <v>3.7770000000000001</v>
      </c>
      <c r="D14" s="53">
        <v>119.3</v>
      </c>
      <c r="E14" s="53">
        <v>119.3</v>
      </c>
      <c r="F14" s="53">
        <v>3.9</v>
      </c>
      <c r="G14" s="53">
        <v>0</v>
      </c>
    </row>
    <row r="15" spans="1:8" ht="11.45" customHeight="1" x14ac:dyDescent="0.2">
      <c r="A15" s="60">
        <f>IF(C15&lt;&gt;"",COUNTA($C$11:C15),"")</f>
        <v>4</v>
      </c>
      <c r="B15" s="54" t="s">
        <v>10</v>
      </c>
      <c r="C15" s="52">
        <v>4.5339999999999998</v>
      </c>
      <c r="D15" s="57">
        <v>99.4</v>
      </c>
      <c r="E15" s="57">
        <v>104.2</v>
      </c>
      <c r="F15" s="57">
        <v>1.4</v>
      </c>
      <c r="G15" s="57">
        <v>4.8</v>
      </c>
    </row>
    <row r="16" spans="1:8" ht="22.5" customHeight="1" x14ac:dyDescent="0.2">
      <c r="A16" s="60">
        <f>IF(C16&lt;&gt;"",COUNTA($C$11:C16),"")</f>
        <v>5</v>
      </c>
      <c r="B16" s="54" t="s">
        <v>86</v>
      </c>
      <c r="C16" s="52">
        <v>32.47</v>
      </c>
      <c r="D16" s="53">
        <v>112.4</v>
      </c>
      <c r="E16" s="53">
        <v>116.1</v>
      </c>
      <c r="F16" s="53">
        <v>8.6999999999999993</v>
      </c>
      <c r="G16" s="53">
        <v>3.3</v>
      </c>
    </row>
    <row r="17" spans="1:7" ht="11.45" customHeight="1" x14ac:dyDescent="0.2">
      <c r="A17" s="60">
        <f>IF(C17&lt;&gt;"",COUNTA($C$11:C17),"")</f>
        <v>6</v>
      </c>
      <c r="B17" s="54" t="s">
        <v>38</v>
      </c>
      <c r="C17" s="52">
        <v>5.0039999999999996</v>
      </c>
      <c r="D17" s="57">
        <v>109.9</v>
      </c>
      <c r="E17" s="57">
        <v>110</v>
      </c>
      <c r="F17" s="57">
        <v>5.7</v>
      </c>
      <c r="G17" s="57">
        <v>0.1</v>
      </c>
    </row>
    <row r="18" spans="1:7" ht="11.45" customHeight="1" x14ac:dyDescent="0.2">
      <c r="A18" s="60">
        <f>IF(C18&lt;&gt;"",COUNTA($C$11:C18),"")</f>
        <v>7</v>
      </c>
      <c r="B18" s="54" t="s">
        <v>108</v>
      </c>
      <c r="C18" s="52">
        <v>4.6130000000000004</v>
      </c>
      <c r="D18" s="53">
        <v>108.3</v>
      </c>
      <c r="E18" s="53">
        <v>108.8</v>
      </c>
      <c r="F18" s="53">
        <v>1.1000000000000001</v>
      </c>
      <c r="G18" s="53">
        <v>0.5</v>
      </c>
    </row>
    <row r="19" spans="1:7" ht="11.45" customHeight="1" x14ac:dyDescent="0.2">
      <c r="A19" s="60">
        <f>IF(C19&lt;&gt;"",COUNTA($C$11:C19),"")</f>
        <v>8</v>
      </c>
      <c r="B19" s="54" t="s">
        <v>11</v>
      </c>
      <c r="C19" s="52">
        <v>12.904999999999999</v>
      </c>
      <c r="D19" s="53">
        <v>122.1</v>
      </c>
      <c r="E19" s="53">
        <v>130.6</v>
      </c>
      <c r="F19" s="53">
        <v>17.7</v>
      </c>
      <c r="G19" s="53">
        <v>7</v>
      </c>
    </row>
    <row r="20" spans="1:7" ht="11.45" customHeight="1" x14ac:dyDescent="0.2">
      <c r="A20" s="60">
        <f>IF(C20&lt;&gt;"",COUNTA($C$11:C20),"")</f>
        <v>9</v>
      </c>
      <c r="B20" s="54" t="s">
        <v>114</v>
      </c>
      <c r="C20" s="52">
        <v>2.6720000000000002</v>
      </c>
      <c r="D20" s="53">
        <v>94.2</v>
      </c>
      <c r="E20" s="53">
        <v>94.2</v>
      </c>
      <c r="F20" s="53">
        <v>0</v>
      </c>
      <c r="G20" s="53">
        <v>0</v>
      </c>
    </row>
    <row r="21" spans="1:7" ht="11.45" customHeight="1" x14ac:dyDescent="0.2">
      <c r="A21" s="60">
        <f>IF(C21&lt;&gt;"",COUNTA($C$11:C21),"")</f>
        <v>10</v>
      </c>
      <c r="B21" s="54" t="s">
        <v>12</v>
      </c>
      <c r="C21" s="52">
        <v>11.336</v>
      </c>
      <c r="D21" s="57">
        <v>107.3</v>
      </c>
      <c r="E21" s="57">
        <v>108.5</v>
      </c>
      <c r="F21" s="57">
        <v>5.0999999999999996</v>
      </c>
      <c r="G21" s="57">
        <v>1.1000000000000001</v>
      </c>
    </row>
    <row r="22" spans="1:7" ht="11.45" customHeight="1" x14ac:dyDescent="0.2">
      <c r="A22" s="60">
        <f>IF(C22&lt;&gt;"",COUNTA($C$11:C22),"")</f>
        <v>11</v>
      </c>
      <c r="B22" s="54" t="s">
        <v>13</v>
      </c>
      <c r="C22" s="52">
        <v>0.90200000000000002</v>
      </c>
      <c r="D22" s="53">
        <v>81</v>
      </c>
      <c r="E22" s="53">
        <v>81.099999999999994</v>
      </c>
      <c r="F22" s="53">
        <v>1.9</v>
      </c>
      <c r="G22" s="53">
        <v>0.1</v>
      </c>
    </row>
    <row r="23" spans="1:7" ht="11.45" customHeight="1" x14ac:dyDescent="0.2">
      <c r="A23" s="60">
        <f>IF(C23&lt;&gt;"",COUNTA($C$11:C23),"")</f>
        <v>12</v>
      </c>
      <c r="B23" s="54" t="s">
        <v>115</v>
      </c>
      <c r="C23" s="52">
        <v>4.6769999999999996</v>
      </c>
      <c r="D23" s="57">
        <v>126.4</v>
      </c>
      <c r="E23" s="57">
        <v>128.80000000000001</v>
      </c>
      <c r="F23" s="57">
        <v>8.6999999999999993</v>
      </c>
      <c r="G23" s="57">
        <v>1.9</v>
      </c>
    </row>
    <row r="24" spans="1:7" ht="33.6" customHeight="1" x14ac:dyDescent="0.2">
      <c r="A24" s="60">
        <f>IF(C24&lt;&gt;"",COUNTA($C$11:C24),"")</f>
        <v>13</v>
      </c>
      <c r="B24" s="58" t="s">
        <v>87</v>
      </c>
      <c r="C24" s="52">
        <v>7.4249999999999998</v>
      </c>
      <c r="D24" s="53">
        <v>110.4</v>
      </c>
      <c r="E24" s="53">
        <v>110.8</v>
      </c>
      <c r="F24" s="53">
        <v>3</v>
      </c>
      <c r="G24" s="53">
        <v>0.4</v>
      </c>
    </row>
    <row r="25" spans="1:7" ht="11.45" customHeight="1" x14ac:dyDescent="0.2">
      <c r="B25" s="47"/>
      <c r="C25" s="48"/>
      <c r="D25" s="49"/>
      <c r="E25" s="49"/>
      <c r="F25" s="50"/>
      <c r="G25" s="50"/>
    </row>
    <row r="26" spans="1:7" ht="11.45" customHeight="1" x14ac:dyDescent="0.2">
      <c r="B26" s="47"/>
      <c r="C26" s="48"/>
      <c r="D26" s="49"/>
      <c r="E26" s="49"/>
      <c r="F26" s="50"/>
      <c r="G26" s="50"/>
    </row>
    <row r="27" spans="1:7" ht="11.45" customHeight="1" x14ac:dyDescent="0.2">
      <c r="B27" s="47"/>
      <c r="C27" s="48"/>
      <c r="D27" s="49"/>
      <c r="E27" s="49"/>
      <c r="F27" s="50"/>
      <c r="G27" s="50"/>
    </row>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sheetData>
  <mergeCells count="12">
    <mergeCell ref="A2:A8"/>
    <mergeCell ref="A1:B1"/>
    <mergeCell ref="C1:G1"/>
    <mergeCell ref="D12:G12"/>
    <mergeCell ref="D2:E5"/>
    <mergeCell ref="F2:G5"/>
    <mergeCell ref="C2:C8"/>
    <mergeCell ref="B2:B8"/>
    <mergeCell ref="D6:D8"/>
    <mergeCell ref="E6:E8"/>
    <mergeCell ref="F6:F8"/>
    <mergeCell ref="G6:G8"/>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03&amp;R&amp;"-,Standard"&amp;7&amp;P</oddFooter>
    <evenFooter>&amp;L&amp;"-,Standard"&amp;7&amp;P&amp;R&amp;"-,Standard"&amp;7StatA MV, Statistischer Bericht M123 2022 03</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zoomScale="140" zoomScaleNormal="140" workbookViewId="0">
      <pane xSplit="3" ySplit="9" topLeftCell="D10" activePane="bottomRight" state="frozen"/>
      <selection sqref="A1:B1"/>
      <selection pane="topRight" sqref="A1:B1"/>
      <selection pane="bottomLeft" sqref="A1:B1"/>
      <selection pane="bottomRight" sqref="A1:B1"/>
    </sheetView>
  </sheetViews>
  <sheetFormatPr baseColWidth="10" defaultColWidth="11.42578125" defaultRowHeight="11.25" x14ac:dyDescent="0.2"/>
  <cols>
    <col min="1" max="1" width="3.7109375" style="1" customWidth="1"/>
    <col min="2" max="2" width="4.7109375" style="1" customWidth="1"/>
    <col min="3" max="4" width="9.7109375" style="1" customWidth="1"/>
    <col min="5" max="5" width="6.7109375" style="129" hidden="1" customWidth="1"/>
    <col min="6" max="12" width="10.7109375" style="1" customWidth="1"/>
    <col min="13" max="15" width="9.7109375" style="1" customWidth="1"/>
    <col min="16" max="16" width="12.7109375" style="1" customWidth="1"/>
    <col min="17" max="17" width="20.7109375" style="1" customWidth="1"/>
    <col min="18" max="16384" width="11.42578125" style="1"/>
  </cols>
  <sheetData>
    <row r="1" spans="1:17" ht="30" customHeight="1" x14ac:dyDescent="0.2">
      <c r="A1" s="167" t="s">
        <v>71</v>
      </c>
      <c r="B1" s="168"/>
      <c r="C1" s="168"/>
      <c r="D1" s="185" t="s">
        <v>74</v>
      </c>
      <c r="E1" s="185"/>
      <c r="F1" s="185"/>
      <c r="G1" s="185"/>
      <c r="H1" s="185"/>
      <c r="I1" s="185"/>
      <c r="J1" s="185"/>
      <c r="K1" s="186"/>
      <c r="L1" s="184" t="s">
        <v>74</v>
      </c>
      <c r="M1" s="185"/>
      <c r="N1" s="185"/>
      <c r="O1" s="185"/>
      <c r="P1" s="185"/>
      <c r="Q1" s="186"/>
    </row>
    <row r="2" spans="1:17" s="2" customFormat="1" ht="11.45" customHeight="1" x14ac:dyDescent="0.2">
      <c r="A2" s="165" t="s">
        <v>80</v>
      </c>
      <c r="B2" s="179" t="s">
        <v>53</v>
      </c>
      <c r="C2" s="179"/>
      <c r="D2" s="179" t="s">
        <v>54</v>
      </c>
      <c r="E2" s="187" t="s">
        <v>230</v>
      </c>
      <c r="F2" s="179" t="s">
        <v>81</v>
      </c>
      <c r="G2" s="179"/>
      <c r="H2" s="179"/>
      <c r="I2" s="179"/>
      <c r="J2" s="179"/>
      <c r="K2" s="177"/>
      <c r="L2" s="178" t="s">
        <v>81</v>
      </c>
      <c r="M2" s="179"/>
      <c r="N2" s="179"/>
      <c r="O2" s="179"/>
      <c r="P2" s="179"/>
      <c r="Q2" s="177"/>
    </row>
    <row r="3" spans="1:17" s="2" customFormat="1" ht="11.45" customHeight="1" x14ac:dyDescent="0.2">
      <c r="A3" s="165"/>
      <c r="B3" s="179"/>
      <c r="C3" s="179"/>
      <c r="D3" s="179"/>
      <c r="E3" s="188"/>
      <c r="F3" s="179" t="s">
        <v>55</v>
      </c>
      <c r="G3" s="179" t="s">
        <v>111</v>
      </c>
      <c r="H3" s="179" t="s">
        <v>60</v>
      </c>
      <c r="I3" s="179" t="s">
        <v>56</v>
      </c>
      <c r="J3" s="179" t="s">
        <v>57</v>
      </c>
      <c r="K3" s="177" t="s">
        <v>108</v>
      </c>
      <c r="L3" s="178" t="s">
        <v>26</v>
      </c>
      <c r="M3" s="179" t="s">
        <v>109</v>
      </c>
      <c r="N3" s="179" t="s">
        <v>58</v>
      </c>
      <c r="O3" s="179" t="s">
        <v>59</v>
      </c>
      <c r="P3" s="179" t="s">
        <v>110</v>
      </c>
      <c r="Q3" s="177" t="s">
        <v>112</v>
      </c>
    </row>
    <row r="4" spans="1:17" s="2" customFormat="1" ht="11.45" customHeight="1" x14ac:dyDescent="0.2">
      <c r="A4" s="165"/>
      <c r="B4" s="179"/>
      <c r="C4" s="179"/>
      <c r="D4" s="179"/>
      <c r="E4" s="188"/>
      <c r="F4" s="179"/>
      <c r="G4" s="179"/>
      <c r="H4" s="179"/>
      <c r="I4" s="179"/>
      <c r="J4" s="179"/>
      <c r="K4" s="177"/>
      <c r="L4" s="178"/>
      <c r="M4" s="179"/>
      <c r="N4" s="179"/>
      <c r="O4" s="179"/>
      <c r="P4" s="179"/>
      <c r="Q4" s="177"/>
    </row>
    <row r="5" spans="1:17" s="2" customFormat="1" ht="11.45" customHeight="1" x14ac:dyDescent="0.2">
      <c r="A5" s="165"/>
      <c r="B5" s="179"/>
      <c r="C5" s="179"/>
      <c r="D5" s="179"/>
      <c r="E5" s="188"/>
      <c r="F5" s="179"/>
      <c r="G5" s="179"/>
      <c r="H5" s="179"/>
      <c r="I5" s="179"/>
      <c r="J5" s="179"/>
      <c r="K5" s="177"/>
      <c r="L5" s="178"/>
      <c r="M5" s="179"/>
      <c r="N5" s="179"/>
      <c r="O5" s="179"/>
      <c r="P5" s="179"/>
      <c r="Q5" s="177"/>
    </row>
    <row r="6" spans="1:17" s="2" customFormat="1" ht="11.45" customHeight="1" x14ac:dyDescent="0.2">
      <c r="A6" s="165"/>
      <c r="B6" s="179"/>
      <c r="C6" s="179"/>
      <c r="D6" s="179"/>
      <c r="E6" s="188"/>
      <c r="F6" s="179"/>
      <c r="G6" s="179"/>
      <c r="H6" s="179"/>
      <c r="I6" s="179"/>
      <c r="J6" s="179"/>
      <c r="K6" s="177"/>
      <c r="L6" s="178"/>
      <c r="M6" s="179"/>
      <c r="N6" s="179"/>
      <c r="O6" s="179"/>
      <c r="P6" s="179"/>
      <c r="Q6" s="177"/>
    </row>
    <row r="7" spans="1:17" s="2" customFormat="1" ht="11.45" customHeight="1" x14ac:dyDescent="0.2">
      <c r="A7" s="165"/>
      <c r="B7" s="179"/>
      <c r="C7" s="179"/>
      <c r="D7" s="179"/>
      <c r="E7" s="189"/>
      <c r="F7" s="179"/>
      <c r="G7" s="179"/>
      <c r="H7" s="179"/>
      <c r="I7" s="179"/>
      <c r="J7" s="179"/>
      <c r="K7" s="177"/>
      <c r="L7" s="178"/>
      <c r="M7" s="179"/>
      <c r="N7" s="179"/>
      <c r="O7" s="179"/>
      <c r="P7" s="179"/>
      <c r="Q7" s="177"/>
    </row>
    <row r="8" spans="1:17" s="2" customFormat="1" ht="11.45" customHeight="1" x14ac:dyDescent="0.2">
      <c r="A8" s="165"/>
      <c r="B8" s="179"/>
      <c r="C8" s="179"/>
      <c r="D8" s="179" t="s">
        <v>107</v>
      </c>
      <c r="E8" s="179"/>
      <c r="F8" s="179"/>
      <c r="G8" s="179"/>
      <c r="H8" s="179"/>
      <c r="I8" s="179"/>
      <c r="J8" s="179"/>
      <c r="K8" s="177"/>
      <c r="L8" s="180" t="s">
        <v>107</v>
      </c>
      <c r="M8" s="181"/>
      <c r="N8" s="181"/>
      <c r="O8" s="181"/>
      <c r="P8" s="181"/>
      <c r="Q8" s="182"/>
    </row>
    <row r="9" spans="1:17" s="3" customFormat="1" ht="11.45" customHeight="1" x14ac:dyDescent="0.2">
      <c r="A9" s="63">
        <v>1</v>
      </c>
      <c r="B9" s="183">
        <v>2</v>
      </c>
      <c r="C9" s="183"/>
      <c r="D9" s="42">
        <v>3</v>
      </c>
      <c r="E9" s="126" t="s">
        <v>231</v>
      </c>
      <c r="F9" s="42">
        <v>4</v>
      </c>
      <c r="G9" s="42">
        <v>5</v>
      </c>
      <c r="H9" s="42">
        <v>6</v>
      </c>
      <c r="I9" s="42">
        <v>7</v>
      </c>
      <c r="J9" s="42">
        <v>8</v>
      </c>
      <c r="K9" s="43">
        <v>9</v>
      </c>
      <c r="L9" s="64">
        <v>10</v>
      </c>
      <c r="M9" s="65">
        <v>11</v>
      </c>
      <c r="N9" s="65">
        <v>12</v>
      </c>
      <c r="O9" s="65">
        <v>13</v>
      </c>
      <c r="P9" s="65">
        <v>14</v>
      </c>
      <c r="Q9" s="66">
        <v>15</v>
      </c>
    </row>
    <row r="10" spans="1:17" ht="11.25" customHeight="1" x14ac:dyDescent="0.2">
      <c r="A10" s="67"/>
      <c r="B10" s="175"/>
      <c r="C10" s="176"/>
      <c r="D10" s="68"/>
      <c r="E10" s="127"/>
      <c r="F10" s="68"/>
      <c r="G10" s="68"/>
      <c r="H10" s="68"/>
      <c r="I10" s="68"/>
      <c r="J10" s="68"/>
      <c r="K10" s="68"/>
      <c r="L10" s="68"/>
      <c r="M10" s="68"/>
      <c r="N10" s="68"/>
      <c r="O10" s="68"/>
      <c r="P10" s="69"/>
      <c r="Q10" s="70"/>
    </row>
    <row r="11" spans="1:17" ht="11.1" customHeight="1" x14ac:dyDescent="0.2">
      <c r="A11" s="46">
        <v>1</v>
      </c>
      <c r="B11" s="71">
        <v>2015</v>
      </c>
      <c r="C11" s="72" t="s">
        <v>8</v>
      </c>
      <c r="D11" s="68">
        <v>100</v>
      </c>
      <c r="E11" s="130"/>
      <c r="F11" s="68">
        <v>100</v>
      </c>
      <c r="G11" s="68">
        <v>100</v>
      </c>
      <c r="H11" s="68">
        <v>100</v>
      </c>
      <c r="I11" s="68">
        <v>100</v>
      </c>
      <c r="J11" s="68">
        <v>100</v>
      </c>
      <c r="K11" s="68">
        <v>100</v>
      </c>
      <c r="L11" s="68">
        <v>100</v>
      </c>
      <c r="M11" s="68">
        <v>100</v>
      </c>
      <c r="N11" s="68">
        <v>100</v>
      </c>
      <c r="O11" s="68">
        <v>100</v>
      </c>
      <c r="P11" s="69">
        <v>100</v>
      </c>
      <c r="Q11" s="70">
        <v>100</v>
      </c>
    </row>
    <row r="12" spans="1:17" ht="11.1" customHeight="1" x14ac:dyDescent="0.2">
      <c r="A12" s="46">
        <v>2</v>
      </c>
      <c r="B12" s="73">
        <v>2016</v>
      </c>
      <c r="C12" s="72" t="s">
        <v>8</v>
      </c>
      <c r="D12" s="68">
        <v>100.6</v>
      </c>
      <c r="E12" s="130"/>
      <c r="F12" s="68">
        <v>100.8</v>
      </c>
      <c r="G12" s="68">
        <v>102.2</v>
      </c>
      <c r="H12" s="68">
        <v>101.3</v>
      </c>
      <c r="I12" s="68">
        <v>100</v>
      </c>
      <c r="J12" s="68">
        <v>100.6</v>
      </c>
      <c r="K12" s="68">
        <v>101.7</v>
      </c>
      <c r="L12" s="68">
        <v>99.1</v>
      </c>
      <c r="M12" s="68">
        <v>98.8</v>
      </c>
      <c r="N12" s="68">
        <v>101.1</v>
      </c>
      <c r="O12" s="68">
        <v>102.7</v>
      </c>
      <c r="P12" s="69">
        <v>102.2</v>
      </c>
      <c r="Q12" s="70">
        <v>102.6</v>
      </c>
    </row>
    <row r="13" spans="1:17" ht="11.1" customHeight="1" x14ac:dyDescent="0.2">
      <c r="A13" s="46">
        <v>3</v>
      </c>
      <c r="B13" s="73">
        <v>2017</v>
      </c>
      <c r="C13" s="72" t="s">
        <v>8</v>
      </c>
      <c r="D13" s="68">
        <v>102.5</v>
      </c>
      <c r="E13" s="130"/>
      <c r="F13" s="68">
        <v>104.3</v>
      </c>
      <c r="G13" s="68">
        <v>104.8</v>
      </c>
      <c r="H13" s="68">
        <v>101.6</v>
      </c>
      <c r="I13" s="68">
        <v>101.8</v>
      </c>
      <c r="J13" s="68">
        <v>100.8</v>
      </c>
      <c r="K13" s="68">
        <v>103.4</v>
      </c>
      <c r="L13" s="68">
        <v>101.9</v>
      </c>
      <c r="M13" s="68">
        <v>97.6</v>
      </c>
      <c r="N13" s="68">
        <v>102.9</v>
      </c>
      <c r="O13" s="68">
        <v>107.1</v>
      </c>
      <c r="P13" s="69">
        <v>105.5</v>
      </c>
      <c r="Q13" s="70">
        <v>102.7</v>
      </c>
    </row>
    <row r="14" spans="1:17" ht="11.1" customHeight="1" x14ac:dyDescent="0.2">
      <c r="A14" s="46">
        <v>4</v>
      </c>
      <c r="B14" s="73">
        <v>2019</v>
      </c>
      <c r="C14" s="72" t="s">
        <v>8</v>
      </c>
      <c r="D14" s="68">
        <v>105.8</v>
      </c>
      <c r="E14" s="130"/>
      <c r="F14" s="68">
        <v>107.9</v>
      </c>
      <c r="G14" s="68">
        <v>110.6</v>
      </c>
      <c r="H14" s="68">
        <v>102.8</v>
      </c>
      <c r="I14" s="68">
        <v>104.7</v>
      </c>
      <c r="J14" s="68">
        <v>102.7</v>
      </c>
      <c r="K14" s="68">
        <v>106.6</v>
      </c>
      <c r="L14" s="68">
        <v>106.4</v>
      </c>
      <c r="M14" s="68">
        <v>95.9</v>
      </c>
      <c r="N14" s="68">
        <v>105.5</v>
      </c>
      <c r="O14" s="68">
        <v>105.1</v>
      </c>
      <c r="P14" s="69">
        <v>114.9</v>
      </c>
      <c r="Q14" s="70">
        <v>106.8</v>
      </c>
    </row>
    <row r="15" spans="1:17" ht="11.1" customHeight="1" x14ac:dyDescent="0.2">
      <c r="A15" s="46">
        <v>5</v>
      </c>
      <c r="B15" s="73">
        <v>2020</v>
      </c>
      <c r="C15" s="72"/>
      <c r="D15" s="68">
        <v>106</v>
      </c>
      <c r="E15" s="130"/>
      <c r="F15" s="68">
        <v>110.7</v>
      </c>
      <c r="G15" s="68">
        <v>113.2</v>
      </c>
      <c r="H15" s="68">
        <v>101.7</v>
      </c>
      <c r="I15" s="68">
        <v>105.3</v>
      </c>
      <c r="J15" s="68">
        <v>102.9</v>
      </c>
      <c r="K15" s="68">
        <v>107.3</v>
      </c>
      <c r="L15" s="68">
        <v>104.8</v>
      </c>
      <c r="M15" s="68">
        <v>94.3</v>
      </c>
      <c r="N15" s="68">
        <v>105.6</v>
      </c>
      <c r="O15" s="68">
        <v>77.7</v>
      </c>
      <c r="P15" s="69">
        <v>119.1</v>
      </c>
      <c r="Q15" s="70">
        <v>105.4</v>
      </c>
    </row>
    <row r="16" spans="1:17" ht="11.1" customHeight="1" x14ac:dyDescent="0.2">
      <c r="A16" s="46">
        <v>6</v>
      </c>
      <c r="B16" s="73">
        <v>2021</v>
      </c>
      <c r="C16" s="72"/>
      <c r="D16" s="68">
        <v>109.5</v>
      </c>
      <c r="E16" s="130"/>
      <c r="F16" s="68">
        <v>114.7</v>
      </c>
      <c r="G16" s="68">
        <v>116.3</v>
      </c>
      <c r="H16" s="68">
        <v>102.9</v>
      </c>
      <c r="I16" s="68">
        <v>107.8</v>
      </c>
      <c r="J16" s="68">
        <v>105.8</v>
      </c>
      <c r="K16" s="68">
        <v>107.9</v>
      </c>
      <c r="L16" s="68">
        <v>113.9</v>
      </c>
      <c r="M16" s="68">
        <v>94.2</v>
      </c>
      <c r="N16" s="68">
        <v>108.7</v>
      </c>
      <c r="O16" s="68">
        <v>80.099999999999994</v>
      </c>
      <c r="P16" s="69">
        <v>123.1</v>
      </c>
      <c r="Q16" s="70">
        <v>108.5</v>
      </c>
    </row>
    <row r="17" spans="1:17" ht="11.1" customHeight="1" x14ac:dyDescent="0.2">
      <c r="A17" s="46">
        <v>7</v>
      </c>
      <c r="B17" s="73">
        <v>2022</v>
      </c>
      <c r="C17" s="72"/>
      <c r="D17" s="68"/>
      <c r="E17" s="130"/>
      <c r="F17" s="68"/>
      <c r="G17" s="68"/>
      <c r="H17" s="68"/>
      <c r="I17" s="68"/>
      <c r="J17" s="68"/>
      <c r="K17" s="68"/>
      <c r="L17" s="68"/>
      <c r="M17" s="68"/>
      <c r="N17" s="68"/>
      <c r="O17" s="68"/>
      <c r="P17" s="69"/>
      <c r="Q17" s="70"/>
    </row>
    <row r="18" spans="1:17" ht="8.1" customHeight="1" x14ac:dyDescent="0.2">
      <c r="A18" s="46" t="str">
        <f>IF(D18&lt;&gt;"",COUNTA($D$11:D18),"")</f>
        <v/>
      </c>
      <c r="B18" s="74"/>
      <c r="C18" s="75"/>
      <c r="D18" s="68"/>
      <c r="E18" s="130"/>
      <c r="F18" s="68"/>
      <c r="G18" s="68"/>
      <c r="H18" s="68"/>
      <c r="I18" s="68"/>
      <c r="J18" s="68"/>
      <c r="K18" s="68"/>
      <c r="L18" s="68"/>
      <c r="M18" s="68"/>
      <c r="N18" s="68"/>
      <c r="O18" s="68"/>
      <c r="P18" s="69"/>
      <c r="Q18" s="70"/>
    </row>
    <row r="19" spans="1:17" ht="11.1" customHeight="1" x14ac:dyDescent="0.2">
      <c r="A19" s="46">
        <v>8</v>
      </c>
      <c r="B19" s="71">
        <v>2019</v>
      </c>
      <c r="C19" s="77" t="s">
        <v>14</v>
      </c>
      <c r="D19" s="68">
        <v>103.8</v>
      </c>
      <c r="E19" s="130">
        <v>1.2682926829268268</v>
      </c>
      <c r="F19" s="68">
        <v>107.2</v>
      </c>
      <c r="G19" s="68">
        <v>108.6</v>
      </c>
      <c r="H19" s="68">
        <v>98.9</v>
      </c>
      <c r="I19" s="68">
        <v>103.7</v>
      </c>
      <c r="J19" s="68">
        <v>102.2</v>
      </c>
      <c r="K19" s="68">
        <v>106</v>
      </c>
      <c r="L19" s="68">
        <v>104.1</v>
      </c>
      <c r="M19" s="68">
        <v>96.2</v>
      </c>
      <c r="N19" s="68">
        <v>98.2</v>
      </c>
      <c r="O19" s="68">
        <v>104.4</v>
      </c>
      <c r="P19" s="69">
        <v>112.5</v>
      </c>
      <c r="Q19" s="70">
        <v>105.6</v>
      </c>
    </row>
    <row r="20" spans="1:17" ht="11.1" customHeight="1" x14ac:dyDescent="0.2">
      <c r="A20" s="46">
        <v>9</v>
      </c>
      <c r="B20" s="71"/>
      <c r="C20" s="76" t="s">
        <v>15</v>
      </c>
      <c r="D20" s="68">
        <v>104.2</v>
      </c>
      <c r="E20" s="130">
        <v>1.5594541910331401</v>
      </c>
      <c r="F20" s="68">
        <v>107.9</v>
      </c>
      <c r="G20" s="68">
        <v>108.6</v>
      </c>
      <c r="H20" s="68">
        <v>99.6</v>
      </c>
      <c r="I20" s="68">
        <v>104</v>
      </c>
      <c r="J20" s="68">
        <v>102</v>
      </c>
      <c r="K20" s="68">
        <v>106.1</v>
      </c>
      <c r="L20" s="68">
        <v>104</v>
      </c>
      <c r="M20" s="68">
        <v>96.3</v>
      </c>
      <c r="N20" s="68">
        <v>99.9</v>
      </c>
      <c r="O20" s="68">
        <v>104.4</v>
      </c>
      <c r="P20" s="69">
        <v>112.7</v>
      </c>
      <c r="Q20" s="70">
        <v>105.8</v>
      </c>
    </row>
    <row r="21" spans="1:17" ht="11.1" customHeight="1" x14ac:dyDescent="0.2">
      <c r="A21" s="46">
        <v>10</v>
      </c>
      <c r="B21" s="71"/>
      <c r="C21" s="76" t="s">
        <v>16</v>
      </c>
      <c r="D21" s="68">
        <v>104.7</v>
      </c>
      <c r="E21" s="130">
        <v>1.4534883720930196</v>
      </c>
      <c r="F21" s="68">
        <v>107.3</v>
      </c>
      <c r="G21" s="68">
        <v>109.1</v>
      </c>
      <c r="H21" s="68">
        <v>102.1</v>
      </c>
      <c r="I21" s="68">
        <v>104.1</v>
      </c>
      <c r="J21" s="68">
        <v>102.1</v>
      </c>
      <c r="K21" s="68">
        <v>106.4</v>
      </c>
      <c r="L21" s="68">
        <v>105</v>
      </c>
      <c r="M21" s="68">
        <v>96.2</v>
      </c>
      <c r="N21" s="68">
        <v>101.5</v>
      </c>
      <c r="O21" s="68">
        <v>104</v>
      </c>
      <c r="P21" s="69">
        <v>113</v>
      </c>
      <c r="Q21" s="70">
        <v>105.8</v>
      </c>
    </row>
    <row r="22" spans="1:17" ht="11.1" customHeight="1" x14ac:dyDescent="0.2">
      <c r="A22" s="46">
        <v>11</v>
      </c>
      <c r="B22" s="71"/>
      <c r="C22" s="77" t="s">
        <v>17</v>
      </c>
      <c r="D22" s="68">
        <v>105.6</v>
      </c>
      <c r="E22" s="130">
        <v>2.1276595744680833</v>
      </c>
      <c r="F22" s="68">
        <v>107.6</v>
      </c>
      <c r="G22" s="68">
        <v>110.1</v>
      </c>
      <c r="H22" s="68">
        <v>104.8</v>
      </c>
      <c r="I22" s="68">
        <v>104.3</v>
      </c>
      <c r="J22" s="68">
        <v>102.8</v>
      </c>
      <c r="K22" s="68">
        <v>106.4</v>
      </c>
      <c r="L22" s="68">
        <v>106.6</v>
      </c>
      <c r="M22" s="68">
        <v>96.1</v>
      </c>
      <c r="N22" s="68">
        <v>104.8</v>
      </c>
      <c r="O22" s="68">
        <v>103.8</v>
      </c>
      <c r="P22" s="69">
        <v>113.4</v>
      </c>
      <c r="Q22" s="70">
        <v>106.3</v>
      </c>
    </row>
    <row r="23" spans="1:17" ht="11.1" customHeight="1" x14ac:dyDescent="0.2">
      <c r="A23" s="46">
        <v>12</v>
      </c>
      <c r="B23" s="71"/>
      <c r="C23" s="77" t="s">
        <v>18</v>
      </c>
      <c r="D23" s="68">
        <v>105.8</v>
      </c>
      <c r="E23" s="130">
        <v>1.6330451488952917</v>
      </c>
      <c r="F23" s="68">
        <v>107.9</v>
      </c>
      <c r="G23" s="68">
        <v>110.8</v>
      </c>
      <c r="H23" s="68">
        <v>104.4</v>
      </c>
      <c r="I23" s="68">
        <v>104.4</v>
      </c>
      <c r="J23" s="68">
        <v>102.6</v>
      </c>
      <c r="K23" s="68">
        <v>106.5</v>
      </c>
      <c r="L23" s="68">
        <v>107.9</v>
      </c>
      <c r="M23" s="68">
        <v>95.7</v>
      </c>
      <c r="N23" s="68">
        <v>104.3</v>
      </c>
      <c r="O23" s="68">
        <v>104</v>
      </c>
      <c r="P23" s="69">
        <v>114.2</v>
      </c>
      <c r="Q23" s="70">
        <v>106.5</v>
      </c>
    </row>
    <row r="24" spans="1:17" ht="11.1" customHeight="1" x14ac:dyDescent="0.2">
      <c r="A24" s="46">
        <v>13</v>
      </c>
      <c r="B24" s="71"/>
      <c r="C24" s="77" t="s">
        <v>19</v>
      </c>
      <c r="D24" s="68">
        <v>106.4</v>
      </c>
      <c r="E24" s="130">
        <v>2.0134228187919518</v>
      </c>
      <c r="F24" s="68">
        <v>107.8</v>
      </c>
      <c r="G24" s="68">
        <v>111.1</v>
      </c>
      <c r="H24" s="68">
        <v>102.7</v>
      </c>
      <c r="I24" s="68">
        <v>104.6</v>
      </c>
      <c r="J24" s="68">
        <v>102.5</v>
      </c>
      <c r="K24" s="68">
        <v>106.5</v>
      </c>
      <c r="L24" s="68">
        <v>107.8</v>
      </c>
      <c r="M24" s="68">
        <v>95.5</v>
      </c>
      <c r="N24" s="68">
        <v>108.6</v>
      </c>
      <c r="O24" s="68">
        <v>105.3</v>
      </c>
      <c r="P24" s="69">
        <v>115.6</v>
      </c>
      <c r="Q24" s="70">
        <v>106.7</v>
      </c>
    </row>
    <row r="25" spans="1:17" ht="11.1" customHeight="1" x14ac:dyDescent="0.2">
      <c r="A25" s="46">
        <v>14</v>
      </c>
      <c r="B25" s="71"/>
      <c r="C25" s="76" t="s">
        <v>20</v>
      </c>
      <c r="D25" s="68">
        <v>106.8</v>
      </c>
      <c r="E25" s="130">
        <v>1.8112488083889389</v>
      </c>
      <c r="F25" s="68">
        <v>108.1</v>
      </c>
      <c r="G25" s="68">
        <v>111.3</v>
      </c>
      <c r="H25" s="68">
        <v>99.9</v>
      </c>
      <c r="I25" s="68">
        <v>104.7</v>
      </c>
      <c r="J25" s="68">
        <v>102.3</v>
      </c>
      <c r="K25" s="68">
        <v>106.6</v>
      </c>
      <c r="L25" s="68">
        <v>107.4</v>
      </c>
      <c r="M25" s="68">
        <v>95.7</v>
      </c>
      <c r="N25" s="68">
        <v>112.7</v>
      </c>
      <c r="O25" s="68">
        <v>105.3</v>
      </c>
      <c r="P25" s="69">
        <v>117.7</v>
      </c>
      <c r="Q25" s="70">
        <v>106.7</v>
      </c>
    </row>
    <row r="26" spans="1:17" ht="11.1" customHeight="1" x14ac:dyDescent="0.2">
      <c r="A26" s="46">
        <v>15</v>
      </c>
      <c r="B26" s="71"/>
      <c r="C26" s="76" t="s">
        <v>21</v>
      </c>
      <c r="D26" s="68">
        <v>106.8</v>
      </c>
      <c r="E26" s="130">
        <v>1.8112488083889389</v>
      </c>
      <c r="F26" s="68">
        <v>108</v>
      </c>
      <c r="G26" s="68">
        <v>111</v>
      </c>
      <c r="H26" s="68">
        <v>99.4</v>
      </c>
      <c r="I26" s="68">
        <v>105</v>
      </c>
      <c r="J26" s="68">
        <v>102.7</v>
      </c>
      <c r="K26" s="68">
        <v>106.6</v>
      </c>
      <c r="L26" s="68">
        <v>107.2</v>
      </c>
      <c r="M26" s="68">
        <v>95.7</v>
      </c>
      <c r="N26" s="68">
        <v>112.2</v>
      </c>
      <c r="O26" s="68">
        <v>105.3</v>
      </c>
      <c r="P26" s="69">
        <v>118.2</v>
      </c>
      <c r="Q26" s="70">
        <v>107</v>
      </c>
    </row>
    <row r="27" spans="1:17" ht="11.1" customHeight="1" x14ac:dyDescent="0.2">
      <c r="A27" s="46">
        <v>16</v>
      </c>
      <c r="B27" s="71"/>
      <c r="C27" s="77" t="s">
        <v>22</v>
      </c>
      <c r="D27" s="68">
        <v>106.7</v>
      </c>
      <c r="E27" s="130">
        <v>1.6190476190476204</v>
      </c>
      <c r="F27" s="68">
        <v>107.9</v>
      </c>
      <c r="G27" s="68">
        <v>111.4</v>
      </c>
      <c r="H27" s="68">
        <v>104.7</v>
      </c>
      <c r="I27" s="68">
        <v>105.3</v>
      </c>
      <c r="J27" s="68">
        <v>102.9</v>
      </c>
      <c r="K27" s="68">
        <v>106.8</v>
      </c>
      <c r="L27" s="68">
        <v>106.5</v>
      </c>
      <c r="M27" s="68">
        <v>95.8</v>
      </c>
      <c r="N27" s="68">
        <v>109.1</v>
      </c>
      <c r="O27" s="68">
        <v>105.7</v>
      </c>
      <c r="P27" s="69">
        <v>116.2</v>
      </c>
      <c r="Q27" s="70">
        <v>107.2</v>
      </c>
    </row>
    <row r="28" spans="1:17" ht="11.1" customHeight="1" x14ac:dyDescent="0.2">
      <c r="A28" s="46">
        <v>17</v>
      </c>
      <c r="B28" s="71"/>
      <c r="C28" s="77" t="s">
        <v>23</v>
      </c>
      <c r="D28" s="68">
        <v>106.8</v>
      </c>
      <c r="E28" s="130">
        <v>1.6175071360608939</v>
      </c>
      <c r="F28" s="68">
        <v>107.9</v>
      </c>
      <c r="G28" s="68">
        <v>111.6</v>
      </c>
      <c r="H28" s="68">
        <v>106</v>
      </c>
      <c r="I28" s="68">
        <v>105.3</v>
      </c>
      <c r="J28" s="68">
        <v>102.9</v>
      </c>
      <c r="K28" s="68">
        <v>107.1</v>
      </c>
      <c r="L28" s="68">
        <v>106.6</v>
      </c>
      <c r="M28" s="68">
        <v>95.8</v>
      </c>
      <c r="N28" s="68">
        <v>108.5</v>
      </c>
      <c r="O28" s="68">
        <v>106</v>
      </c>
      <c r="P28" s="69">
        <v>115.7</v>
      </c>
      <c r="Q28" s="70">
        <v>108.2</v>
      </c>
    </row>
    <row r="29" spans="1:17" ht="11.1" customHeight="1" x14ac:dyDescent="0.2">
      <c r="A29" s="46">
        <v>18</v>
      </c>
      <c r="B29" s="71"/>
      <c r="C29" s="77" t="s">
        <v>24</v>
      </c>
      <c r="D29" s="68">
        <v>105.9</v>
      </c>
      <c r="E29" s="130">
        <v>1.5340364333653014</v>
      </c>
      <c r="F29" s="68">
        <v>108.4</v>
      </c>
      <c r="G29" s="68">
        <v>111.7</v>
      </c>
      <c r="H29" s="68">
        <v>106.2</v>
      </c>
      <c r="I29" s="68">
        <v>105.4</v>
      </c>
      <c r="J29" s="68">
        <v>103.4</v>
      </c>
      <c r="K29" s="68">
        <v>107</v>
      </c>
      <c r="L29" s="68">
        <v>106.5</v>
      </c>
      <c r="M29" s="68">
        <v>95.8</v>
      </c>
      <c r="N29" s="68">
        <v>100.9</v>
      </c>
      <c r="O29" s="68">
        <v>106.2</v>
      </c>
      <c r="P29" s="69">
        <v>114.4</v>
      </c>
      <c r="Q29" s="70">
        <v>108.2</v>
      </c>
    </row>
    <row r="30" spans="1:17" ht="11.1" customHeight="1" x14ac:dyDescent="0.2">
      <c r="A30" s="46">
        <v>19</v>
      </c>
      <c r="B30" s="71"/>
      <c r="C30" s="77" t="s">
        <v>25</v>
      </c>
      <c r="D30" s="68">
        <v>106.6</v>
      </c>
      <c r="E30" s="130">
        <v>1.9120458891013499</v>
      </c>
      <c r="F30" s="68">
        <v>108.5</v>
      </c>
      <c r="G30" s="68">
        <v>111.4</v>
      </c>
      <c r="H30" s="68">
        <v>105.1</v>
      </c>
      <c r="I30" s="68">
        <v>105.4</v>
      </c>
      <c r="J30" s="68">
        <v>103.7</v>
      </c>
      <c r="K30" s="68">
        <v>107</v>
      </c>
      <c r="L30" s="68">
        <v>107.3</v>
      </c>
      <c r="M30" s="68">
        <v>95.8</v>
      </c>
      <c r="N30" s="68">
        <v>105.1</v>
      </c>
      <c r="O30" s="68">
        <v>106.2</v>
      </c>
      <c r="P30" s="69">
        <v>115.7</v>
      </c>
      <c r="Q30" s="70">
        <v>108</v>
      </c>
    </row>
    <row r="31" spans="1:17" ht="8.1" customHeight="1" x14ac:dyDescent="0.2">
      <c r="A31" s="46" t="str">
        <f>IF(D31&lt;&gt;"",COUNTA($D$11:D31),"")</f>
        <v/>
      </c>
      <c r="B31" s="71"/>
      <c r="C31" s="77"/>
      <c r="D31" s="68"/>
      <c r="E31" s="130"/>
      <c r="F31" s="68"/>
      <c r="G31" s="68"/>
      <c r="H31" s="68"/>
      <c r="I31" s="68"/>
      <c r="J31" s="68"/>
      <c r="K31" s="68"/>
      <c r="L31" s="68"/>
      <c r="M31" s="68"/>
      <c r="N31" s="68"/>
      <c r="O31" s="68"/>
      <c r="P31" s="69"/>
      <c r="Q31" s="70"/>
    </row>
    <row r="32" spans="1:17" ht="11.1" customHeight="1" x14ac:dyDescent="0.2">
      <c r="A32" s="46">
        <v>20</v>
      </c>
      <c r="B32" s="71">
        <v>2020</v>
      </c>
      <c r="C32" s="77" t="s">
        <v>14</v>
      </c>
      <c r="D32" s="68">
        <v>105.5</v>
      </c>
      <c r="E32" s="130">
        <f t="shared" ref="E32:E43" si="0">(D32*100/D19)-100</f>
        <v>1.637764932562618</v>
      </c>
      <c r="F32" s="68">
        <v>110.3</v>
      </c>
      <c r="G32" s="68">
        <v>111.7</v>
      </c>
      <c r="H32" s="68">
        <v>99.8</v>
      </c>
      <c r="I32" s="68">
        <v>105.9</v>
      </c>
      <c r="J32" s="68">
        <v>103.1</v>
      </c>
      <c r="K32" s="68">
        <v>107.5</v>
      </c>
      <c r="L32" s="68">
        <v>107.9</v>
      </c>
      <c r="M32" s="68">
        <v>96</v>
      </c>
      <c r="N32" s="68">
        <v>98.4</v>
      </c>
      <c r="O32" s="68">
        <v>77</v>
      </c>
      <c r="P32" s="69">
        <v>116.3</v>
      </c>
      <c r="Q32" s="70">
        <v>105.8</v>
      </c>
    </row>
    <row r="33" spans="1:17" ht="11.1" customHeight="1" x14ac:dyDescent="0.2">
      <c r="A33" s="46">
        <v>21</v>
      </c>
      <c r="B33" s="71"/>
      <c r="C33" s="76" t="s">
        <v>15</v>
      </c>
      <c r="D33" s="68">
        <v>105.9</v>
      </c>
      <c r="E33" s="130">
        <f t="shared" si="0"/>
        <v>1.6314779270633437</v>
      </c>
      <c r="F33" s="68">
        <v>112</v>
      </c>
      <c r="G33" s="68">
        <v>111.7</v>
      </c>
      <c r="H33" s="68">
        <v>100.4</v>
      </c>
      <c r="I33" s="68">
        <v>105.7</v>
      </c>
      <c r="J33" s="68">
        <v>102.7</v>
      </c>
      <c r="K33" s="68">
        <v>107.5</v>
      </c>
      <c r="L33" s="68">
        <v>107.3</v>
      </c>
      <c r="M33" s="68">
        <v>96</v>
      </c>
      <c r="N33" s="68">
        <v>101</v>
      </c>
      <c r="O33" s="68">
        <v>77.2</v>
      </c>
      <c r="P33" s="69">
        <v>117.2</v>
      </c>
      <c r="Q33" s="70">
        <v>106</v>
      </c>
    </row>
    <row r="34" spans="1:17" ht="11.1" customHeight="1" x14ac:dyDescent="0.2">
      <c r="A34" s="46">
        <v>22</v>
      </c>
      <c r="B34" s="71"/>
      <c r="C34" s="76" t="s">
        <v>16</v>
      </c>
      <c r="D34" s="68">
        <v>105.8</v>
      </c>
      <c r="E34" s="130">
        <f t="shared" si="0"/>
        <v>1.0506208213944603</v>
      </c>
      <c r="F34" s="68">
        <v>111.5</v>
      </c>
      <c r="G34" s="68">
        <v>111.6</v>
      </c>
      <c r="H34" s="68">
        <v>104.1</v>
      </c>
      <c r="I34" s="68">
        <v>105.5</v>
      </c>
      <c r="J34" s="68">
        <v>103.3</v>
      </c>
      <c r="K34" s="68">
        <v>108.4</v>
      </c>
      <c r="L34" s="68">
        <v>106.3</v>
      </c>
      <c r="M34" s="68">
        <v>95.8</v>
      </c>
      <c r="N34" s="68">
        <v>101.2</v>
      </c>
      <c r="O34" s="68">
        <v>77.3</v>
      </c>
      <c r="P34" s="69">
        <v>117.1</v>
      </c>
      <c r="Q34" s="70">
        <v>104.7</v>
      </c>
    </row>
    <row r="35" spans="1:17" ht="11.1" customHeight="1" x14ac:dyDescent="0.2">
      <c r="A35" s="46">
        <v>23</v>
      </c>
      <c r="B35" s="71"/>
      <c r="C35" s="77" t="s">
        <v>17</v>
      </c>
      <c r="D35" s="68">
        <v>105.9</v>
      </c>
      <c r="E35" s="130">
        <f t="shared" si="0"/>
        <v>0.28409090909092072</v>
      </c>
      <c r="F35" s="68">
        <v>110.7</v>
      </c>
      <c r="G35" s="68">
        <v>112.6</v>
      </c>
      <c r="H35" s="68" t="s">
        <v>191</v>
      </c>
      <c r="I35" s="68">
        <v>105.4</v>
      </c>
      <c r="J35" s="68" t="s">
        <v>192</v>
      </c>
      <c r="K35" s="68">
        <v>108.6</v>
      </c>
      <c r="L35" s="68">
        <v>103.9</v>
      </c>
      <c r="M35" s="68">
        <v>95.7</v>
      </c>
      <c r="N35" s="68" t="s">
        <v>193</v>
      </c>
      <c r="O35" s="68">
        <v>77.3</v>
      </c>
      <c r="P35" s="69" t="s">
        <v>194</v>
      </c>
      <c r="Q35" s="70">
        <v>104.7</v>
      </c>
    </row>
    <row r="36" spans="1:17" ht="11.1" customHeight="1" x14ac:dyDescent="0.2">
      <c r="A36" s="46">
        <v>24</v>
      </c>
      <c r="B36" s="71"/>
      <c r="C36" s="77" t="s">
        <v>18</v>
      </c>
      <c r="D36" s="68">
        <v>106.2</v>
      </c>
      <c r="E36" s="130">
        <f t="shared" si="0"/>
        <v>0.37807183364839148</v>
      </c>
      <c r="F36" s="68">
        <v>112.6</v>
      </c>
      <c r="G36" s="68">
        <v>114</v>
      </c>
      <c r="H36" s="68">
        <v>104.5</v>
      </c>
      <c r="I36" s="68">
        <v>105.5</v>
      </c>
      <c r="J36" s="68">
        <v>103.6</v>
      </c>
      <c r="K36" s="68">
        <v>108.6</v>
      </c>
      <c r="L36" s="68">
        <v>103.2</v>
      </c>
      <c r="M36" s="68">
        <v>95.5</v>
      </c>
      <c r="N36" s="68">
        <v>104.5</v>
      </c>
      <c r="O36" s="68">
        <v>77.099999999999994</v>
      </c>
      <c r="P36" s="69">
        <v>118.9</v>
      </c>
      <c r="Q36" s="70">
        <v>105.3</v>
      </c>
    </row>
    <row r="37" spans="1:17" ht="11.1" customHeight="1" x14ac:dyDescent="0.2">
      <c r="A37" s="46">
        <v>25</v>
      </c>
      <c r="B37" s="71"/>
      <c r="C37" s="77" t="s">
        <v>19</v>
      </c>
      <c r="D37" s="68">
        <v>107</v>
      </c>
      <c r="E37" s="130">
        <f t="shared" si="0"/>
        <v>0.56390977443608392</v>
      </c>
      <c r="F37" s="68">
        <v>112.9</v>
      </c>
      <c r="G37" s="68">
        <v>115</v>
      </c>
      <c r="H37" s="68">
        <v>103.5</v>
      </c>
      <c r="I37" s="68">
        <v>105.5</v>
      </c>
      <c r="J37" s="68">
        <v>103.7</v>
      </c>
      <c r="K37" s="68">
        <v>108.6</v>
      </c>
      <c r="L37" s="68">
        <v>104.6</v>
      </c>
      <c r="M37" s="68">
        <v>95.5</v>
      </c>
      <c r="N37" s="68">
        <v>108.5</v>
      </c>
      <c r="O37" s="68">
        <v>77.3</v>
      </c>
      <c r="P37" s="69">
        <v>120.1</v>
      </c>
      <c r="Q37" s="70">
        <v>106</v>
      </c>
    </row>
    <row r="38" spans="1:17" ht="11.1" customHeight="1" x14ac:dyDescent="0.2">
      <c r="A38" s="46">
        <v>26</v>
      </c>
      <c r="B38" s="71"/>
      <c r="C38" s="76" t="s">
        <v>20</v>
      </c>
      <c r="D38" s="68">
        <v>106.5</v>
      </c>
      <c r="E38" s="130">
        <f t="shared" si="0"/>
        <v>-0.28089887640449263</v>
      </c>
      <c r="F38" s="68">
        <v>110</v>
      </c>
      <c r="G38" s="68">
        <v>113.9</v>
      </c>
      <c r="H38" s="68">
        <v>99</v>
      </c>
      <c r="I38" s="68">
        <v>105</v>
      </c>
      <c r="J38" s="68">
        <v>102.2</v>
      </c>
      <c r="K38" s="68">
        <v>107</v>
      </c>
      <c r="L38" s="68">
        <v>104.6</v>
      </c>
      <c r="M38" s="68">
        <v>93.3</v>
      </c>
      <c r="N38" s="68">
        <v>112.3</v>
      </c>
      <c r="O38" s="68">
        <v>77.2</v>
      </c>
      <c r="P38" s="69">
        <v>121.2</v>
      </c>
      <c r="Q38" s="70">
        <v>105.4</v>
      </c>
    </row>
    <row r="39" spans="1:17" ht="11.1" customHeight="1" x14ac:dyDescent="0.2">
      <c r="A39" s="46">
        <v>27</v>
      </c>
      <c r="B39" s="71"/>
      <c r="C39" s="76" t="s">
        <v>21</v>
      </c>
      <c r="D39" s="68">
        <v>106.1</v>
      </c>
      <c r="E39" s="130">
        <f t="shared" si="0"/>
        <v>-0.65543071161047806</v>
      </c>
      <c r="F39" s="68">
        <v>109.4</v>
      </c>
      <c r="G39" s="68">
        <v>114.2</v>
      </c>
      <c r="H39" s="68">
        <v>97.5</v>
      </c>
      <c r="I39" s="68">
        <v>104.9</v>
      </c>
      <c r="J39" s="68">
        <v>102.1</v>
      </c>
      <c r="K39" s="68">
        <v>107</v>
      </c>
      <c r="L39" s="68">
        <v>104.1</v>
      </c>
      <c r="M39" s="68">
        <v>93.1</v>
      </c>
      <c r="N39" s="68">
        <v>111.1</v>
      </c>
      <c r="O39" s="68">
        <v>78.3</v>
      </c>
      <c r="P39" s="69">
        <v>121.3</v>
      </c>
      <c r="Q39" s="70">
        <v>105.4</v>
      </c>
    </row>
    <row r="40" spans="1:17" ht="11.1" customHeight="1" x14ac:dyDescent="0.2">
      <c r="A40" s="46">
        <v>28</v>
      </c>
      <c r="B40" s="71"/>
      <c r="C40" s="77" t="s">
        <v>22</v>
      </c>
      <c r="D40" s="68">
        <v>106.1</v>
      </c>
      <c r="E40" s="130">
        <f t="shared" si="0"/>
        <v>-0.5623242736644869</v>
      </c>
      <c r="F40" s="68">
        <v>109.2</v>
      </c>
      <c r="G40" s="68">
        <v>114.2</v>
      </c>
      <c r="H40" s="68">
        <v>101.7</v>
      </c>
      <c r="I40" s="68">
        <v>105.1</v>
      </c>
      <c r="J40" s="68">
        <v>102.4</v>
      </c>
      <c r="K40" s="68">
        <v>106.9</v>
      </c>
      <c r="L40" s="68">
        <v>104</v>
      </c>
      <c r="M40" s="68">
        <v>93</v>
      </c>
      <c r="N40" s="68">
        <v>108.7</v>
      </c>
      <c r="O40" s="68">
        <v>78.3</v>
      </c>
      <c r="P40" s="69">
        <v>120.9</v>
      </c>
      <c r="Q40" s="70">
        <v>105.3</v>
      </c>
    </row>
    <row r="41" spans="1:17" ht="11.1" customHeight="1" x14ac:dyDescent="0.2">
      <c r="A41" s="46">
        <v>29</v>
      </c>
      <c r="B41" s="71"/>
      <c r="C41" s="77" t="s">
        <v>23</v>
      </c>
      <c r="D41" s="68">
        <v>106</v>
      </c>
      <c r="E41" s="130">
        <f t="shared" si="0"/>
        <v>-0.74906367041198507</v>
      </c>
      <c r="F41" s="68">
        <v>109.7</v>
      </c>
      <c r="G41" s="68">
        <v>114</v>
      </c>
      <c r="H41" s="68">
        <v>103.5</v>
      </c>
      <c r="I41" s="68">
        <v>104.9</v>
      </c>
      <c r="J41" s="68">
        <v>102.2</v>
      </c>
      <c r="K41" s="68">
        <v>105.9</v>
      </c>
      <c r="L41" s="68">
        <v>103.9</v>
      </c>
      <c r="M41" s="68">
        <v>92.9</v>
      </c>
      <c r="N41" s="68">
        <v>108.8</v>
      </c>
      <c r="O41" s="68">
        <v>78.2</v>
      </c>
      <c r="P41" s="69">
        <v>120</v>
      </c>
      <c r="Q41" s="70">
        <v>105.3</v>
      </c>
    </row>
    <row r="42" spans="1:17" ht="11.1" customHeight="1" x14ac:dyDescent="0.2">
      <c r="A42" s="46">
        <v>30</v>
      </c>
      <c r="B42" s="71"/>
      <c r="C42" s="77" t="s">
        <v>24</v>
      </c>
      <c r="D42" s="68">
        <v>105.1</v>
      </c>
      <c r="E42" s="130">
        <f t="shared" si="0"/>
        <v>-0.75542965061379164</v>
      </c>
      <c r="F42" s="68">
        <v>109.7</v>
      </c>
      <c r="G42" s="68">
        <v>113</v>
      </c>
      <c r="H42" s="68">
        <v>103</v>
      </c>
      <c r="I42" s="68">
        <v>104.9</v>
      </c>
      <c r="J42" s="68">
        <v>102.6</v>
      </c>
      <c r="K42" s="68">
        <v>106</v>
      </c>
      <c r="L42" s="68">
        <v>103.2</v>
      </c>
      <c r="M42" s="68">
        <v>92.7</v>
      </c>
      <c r="N42" s="68">
        <v>101.8</v>
      </c>
      <c r="O42" s="68">
        <v>78.599999999999994</v>
      </c>
      <c r="P42" s="69">
        <v>118.7</v>
      </c>
      <c r="Q42" s="70">
        <v>105.3</v>
      </c>
    </row>
    <row r="43" spans="1:17" ht="11.1" customHeight="1" x14ac:dyDescent="0.2">
      <c r="A43" s="46">
        <v>31</v>
      </c>
      <c r="B43" s="71"/>
      <c r="C43" s="77" t="s">
        <v>25</v>
      </c>
      <c r="D43" s="68">
        <v>105.7</v>
      </c>
      <c r="E43" s="130">
        <f t="shared" si="0"/>
        <v>-0.84427767354596028</v>
      </c>
      <c r="F43" s="68">
        <v>110</v>
      </c>
      <c r="G43" s="68">
        <v>112.9</v>
      </c>
      <c r="H43" s="68">
        <v>100.9</v>
      </c>
      <c r="I43" s="68">
        <v>105.2</v>
      </c>
      <c r="J43" s="68">
        <v>102.8</v>
      </c>
      <c r="K43" s="68">
        <v>106</v>
      </c>
      <c r="L43" s="68">
        <v>104</v>
      </c>
      <c r="M43" s="68">
        <v>92.5</v>
      </c>
      <c r="N43" s="68">
        <v>106.2</v>
      </c>
      <c r="O43" s="68">
        <v>78.599999999999994</v>
      </c>
      <c r="P43" s="69">
        <v>119.1</v>
      </c>
      <c r="Q43" s="70">
        <v>105.7</v>
      </c>
    </row>
    <row r="44" spans="1:17" ht="7.5" customHeight="1" x14ac:dyDescent="0.2">
      <c r="A44" s="46" t="str">
        <f>IF(D44&lt;&gt;"",COUNTA($D$11:D44),"")</f>
        <v/>
      </c>
      <c r="B44" s="71"/>
      <c r="C44" s="77"/>
      <c r="D44" s="68"/>
      <c r="E44" s="130"/>
      <c r="F44" s="68"/>
      <c r="G44" s="68"/>
      <c r="H44" s="68"/>
      <c r="I44" s="68"/>
      <c r="J44" s="68"/>
      <c r="K44" s="68"/>
      <c r="L44" s="68"/>
      <c r="M44" s="68"/>
      <c r="N44" s="68"/>
      <c r="O44" s="68"/>
      <c r="P44" s="69"/>
      <c r="Q44" s="70"/>
    </row>
    <row r="45" spans="1:17" ht="11.1" customHeight="1" x14ac:dyDescent="0.2">
      <c r="A45" s="46">
        <v>32</v>
      </c>
      <c r="B45" s="71">
        <v>2021</v>
      </c>
      <c r="C45" s="77" t="s">
        <v>14</v>
      </c>
      <c r="D45" s="68">
        <v>106.4</v>
      </c>
      <c r="E45" s="130">
        <f>IF((D45*100/D32)-100=-100,#N/A,(D45*100/D32)-100)</f>
        <v>0.85308056872037241</v>
      </c>
      <c r="F45" s="68">
        <v>112.3</v>
      </c>
      <c r="G45" s="68">
        <v>113.7</v>
      </c>
      <c r="H45" s="68" t="s">
        <v>202</v>
      </c>
      <c r="I45" s="68">
        <v>106.2</v>
      </c>
      <c r="J45" s="68" t="s">
        <v>204</v>
      </c>
      <c r="K45" s="68">
        <v>107.3</v>
      </c>
      <c r="L45" s="68">
        <v>107.8</v>
      </c>
      <c r="M45" s="68">
        <v>94.5</v>
      </c>
      <c r="N45" s="68" t="s">
        <v>206</v>
      </c>
      <c r="O45" s="68">
        <v>79.400000000000006</v>
      </c>
      <c r="P45" s="69" t="s">
        <v>208</v>
      </c>
      <c r="Q45" s="70">
        <v>106.7</v>
      </c>
    </row>
    <row r="46" spans="1:17" ht="11.1" customHeight="1" x14ac:dyDescent="0.2">
      <c r="A46" s="46">
        <v>33</v>
      </c>
      <c r="B46" s="71"/>
      <c r="C46" s="76" t="s">
        <v>15</v>
      </c>
      <c r="D46" s="68">
        <v>107.1</v>
      </c>
      <c r="E46" s="130">
        <f>IF((D46*100/D33)-100=-100,#N/A,(D46*100/D33)-100)</f>
        <v>1.1331444759206732</v>
      </c>
      <c r="F46" s="68">
        <v>113.5</v>
      </c>
      <c r="G46" s="68">
        <v>113.8</v>
      </c>
      <c r="H46" s="68" t="s">
        <v>211</v>
      </c>
      <c r="I46" s="68">
        <v>106.5</v>
      </c>
      <c r="J46" s="68" t="s">
        <v>213</v>
      </c>
      <c r="K46" s="68">
        <v>107.5</v>
      </c>
      <c r="L46" s="68">
        <v>108.9</v>
      </c>
      <c r="M46" s="68">
        <v>94.4</v>
      </c>
      <c r="N46" s="68" t="s">
        <v>214</v>
      </c>
      <c r="O46" s="68">
        <v>79.3</v>
      </c>
      <c r="P46" s="69" t="s">
        <v>215</v>
      </c>
      <c r="Q46" s="70">
        <v>107</v>
      </c>
    </row>
    <row r="47" spans="1:17" ht="11.1" customHeight="1" x14ac:dyDescent="0.2">
      <c r="A47" s="46">
        <v>34</v>
      </c>
      <c r="B47" s="71"/>
      <c r="C47" s="76" t="s">
        <v>16</v>
      </c>
      <c r="D47" s="68">
        <v>107.6</v>
      </c>
      <c r="E47" s="130">
        <f>IF((D47*100/D34)-100=-100,#N/A,(D47*100/D34)-100)</f>
        <v>1.7013232514177759</v>
      </c>
      <c r="F47" s="68">
        <v>113.5</v>
      </c>
      <c r="G47" s="68">
        <v>114.8</v>
      </c>
      <c r="H47" s="68">
        <v>102.8</v>
      </c>
      <c r="I47" s="68">
        <v>106.8</v>
      </c>
      <c r="J47" s="68">
        <v>104.1</v>
      </c>
      <c r="K47" s="68">
        <v>107.6</v>
      </c>
      <c r="L47" s="68">
        <v>111</v>
      </c>
      <c r="M47" s="68">
        <v>94.2</v>
      </c>
      <c r="N47" s="68" t="s">
        <v>217</v>
      </c>
      <c r="O47" s="68">
        <v>79.599999999999994</v>
      </c>
      <c r="P47" s="69" t="s">
        <v>219</v>
      </c>
      <c r="Q47" s="70">
        <v>107.6</v>
      </c>
    </row>
    <row r="48" spans="1:17" ht="11.1" customHeight="1" x14ac:dyDescent="0.2">
      <c r="A48" s="46">
        <v>35</v>
      </c>
      <c r="B48" s="71"/>
      <c r="C48" s="77" t="s">
        <v>17</v>
      </c>
      <c r="D48" s="68">
        <v>108.5</v>
      </c>
      <c r="E48" s="130">
        <f t="shared" ref="E48:E69" si="1">IF((D48*100/D35)-100=-100,#N/A,(D48*100/D35)-100)</f>
        <v>2.4551463644947944</v>
      </c>
      <c r="F48" s="68">
        <v>115.4</v>
      </c>
      <c r="G48" s="68">
        <v>116.6</v>
      </c>
      <c r="H48" s="68">
        <v>102.9</v>
      </c>
      <c r="I48" s="68">
        <v>106.9</v>
      </c>
      <c r="J48" s="68">
        <v>104.7</v>
      </c>
      <c r="K48" s="68">
        <v>107.9</v>
      </c>
      <c r="L48" s="68">
        <v>111.9</v>
      </c>
      <c r="M48" s="68">
        <v>94.2</v>
      </c>
      <c r="N48" s="68" t="s">
        <v>221</v>
      </c>
      <c r="O48" s="68">
        <v>79.7</v>
      </c>
      <c r="P48" s="69" t="s">
        <v>223</v>
      </c>
      <c r="Q48" s="70">
        <v>107.9</v>
      </c>
    </row>
    <row r="49" spans="1:17" ht="11.1" customHeight="1" x14ac:dyDescent="0.2">
      <c r="A49" s="46">
        <v>36</v>
      </c>
      <c r="B49" s="71"/>
      <c r="C49" s="77" t="s">
        <v>18</v>
      </c>
      <c r="D49" s="68">
        <v>109</v>
      </c>
      <c r="E49" s="130">
        <f t="shared" si="1"/>
        <v>2.6365348399246642</v>
      </c>
      <c r="F49" s="68">
        <v>114.8</v>
      </c>
      <c r="G49" s="68">
        <v>116.4</v>
      </c>
      <c r="H49" s="68">
        <v>102.9</v>
      </c>
      <c r="I49" s="68">
        <v>107.4</v>
      </c>
      <c r="J49" s="68">
        <v>105.1</v>
      </c>
      <c r="K49" s="68">
        <v>107.8</v>
      </c>
      <c r="L49" s="68">
        <v>112.6</v>
      </c>
      <c r="M49" s="68">
        <v>94.2</v>
      </c>
      <c r="N49" s="68" t="s">
        <v>225</v>
      </c>
      <c r="O49" s="68">
        <v>79.8</v>
      </c>
      <c r="P49" s="69" t="s">
        <v>227</v>
      </c>
      <c r="Q49" s="70">
        <v>108.1</v>
      </c>
    </row>
    <row r="50" spans="1:17" ht="11.1" customHeight="1" x14ac:dyDescent="0.2">
      <c r="A50" s="46">
        <v>37</v>
      </c>
      <c r="B50" s="71"/>
      <c r="C50" s="77" t="s">
        <v>19</v>
      </c>
      <c r="D50" s="68">
        <v>109.6</v>
      </c>
      <c r="E50" s="130">
        <f t="shared" si="1"/>
        <v>2.4299065420560737</v>
      </c>
      <c r="F50" s="68">
        <v>114.8</v>
      </c>
      <c r="G50" s="68">
        <v>117.1</v>
      </c>
      <c r="H50" s="68">
        <v>104</v>
      </c>
      <c r="I50" s="68">
        <v>107.5</v>
      </c>
      <c r="J50" s="68">
        <v>105.7</v>
      </c>
      <c r="K50" s="68">
        <v>107.9</v>
      </c>
      <c r="L50" s="68">
        <v>113.3</v>
      </c>
      <c r="M50" s="68">
        <v>94.1</v>
      </c>
      <c r="N50" s="68">
        <v>109.8</v>
      </c>
      <c r="O50" s="68">
        <v>80.3</v>
      </c>
      <c r="P50" s="69">
        <v>124.5</v>
      </c>
      <c r="Q50" s="70">
        <v>108.5</v>
      </c>
    </row>
    <row r="51" spans="1:17" ht="11.1" customHeight="1" x14ac:dyDescent="0.2">
      <c r="A51" s="46">
        <v>38</v>
      </c>
      <c r="B51" s="71"/>
      <c r="C51" s="76" t="s">
        <v>20</v>
      </c>
      <c r="D51" s="68">
        <v>110.6</v>
      </c>
      <c r="E51" s="130">
        <f t="shared" si="1"/>
        <v>3.8497652582159674</v>
      </c>
      <c r="F51" s="68">
        <v>114.8</v>
      </c>
      <c r="G51" s="68">
        <v>117</v>
      </c>
      <c r="H51" s="68">
        <v>102.4</v>
      </c>
      <c r="I51" s="68">
        <v>107.8</v>
      </c>
      <c r="J51" s="68">
        <v>105.9</v>
      </c>
      <c r="K51" s="68">
        <v>108</v>
      </c>
      <c r="L51" s="68">
        <v>114.7</v>
      </c>
      <c r="M51" s="68">
        <v>94.2</v>
      </c>
      <c r="N51" s="68">
        <v>115.7</v>
      </c>
      <c r="O51" s="68">
        <v>80.400000000000006</v>
      </c>
      <c r="P51" s="69">
        <v>126.1</v>
      </c>
      <c r="Q51" s="70">
        <v>108.7</v>
      </c>
    </row>
    <row r="52" spans="1:17" ht="11.1" customHeight="1" x14ac:dyDescent="0.2">
      <c r="A52" s="46">
        <v>39</v>
      </c>
      <c r="B52" s="71"/>
      <c r="C52" s="76" t="s">
        <v>21</v>
      </c>
      <c r="D52" s="68">
        <v>110.7</v>
      </c>
      <c r="E52" s="130">
        <f t="shared" si="1"/>
        <v>4.3355325164938847</v>
      </c>
      <c r="F52" s="68">
        <v>115.1</v>
      </c>
      <c r="G52" s="68">
        <v>116.9</v>
      </c>
      <c r="H52" s="68">
        <v>99.4</v>
      </c>
      <c r="I52" s="68">
        <v>107.9</v>
      </c>
      <c r="J52" s="68">
        <v>106.4</v>
      </c>
      <c r="K52" s="68">
        <v>108</v>
      </c>
      <c r="L52" s="68">
        <v>115.7</v>
      </c>
      <c r="M52" s="68">
        <v>94.3</v>
      </c>
      <c r="N52" s="68">
        <v>115.4</v>
      </c>
      <c r="O52" s="68">
        <v>80.400000000000006</v>
      </c>
      <c r="P52" s="69">
        <v>126.6</v>
      </c>
      <c r="Q52" s="70">
        <v>108.9</v>
      </c>
    </row>
    <row r="53" spans="1:17" ht="11.1" customHeight="1" x14ac:dyDescent="0.2">
      <c r="A53" s="46">
        <v>40</v>
      </c>
      <c r="B53" s="71"/>
      <c r="C53" s="77" t="s">
        <v>22</v>
      </c>
      <c r="D53" s="68">
        <v>110.8</v>
      </c>
      <c r="E53" s="130">
        <f t="shared" si="1"/>
        <v>4.4297832233741872</v>
      </c>
      <c r="F53" s="68">
        <v>115.4</v>
      </c>
      <c r="G53" s="68">
        <v>117.1</v>
      </c>
      <c r="H53" s="68">
        <v>103.4</v>
      </c>
      <c r="I53" s="68">
        <v>108.3</v>
      </c>
      <c r="J53" s="68">
        <v>106.9</v>
      </c>
      <c r="K53" s="68">
        <v>108.3</v>
      </c>
      <c r="L53" s="68">
        <v>115.4</v>
      </c>
      <c r="M53" s="68">
        <v>94.3</v>
      </c>
      <c r="N53" s="68">
        <v>113</v>
      </c>
      <c r="O53" s="68">
        <v>80.7</v>
      </c>
      <c r="P53" s="69">
        <v>126.5</v>
      </c>
      <c r="Q53" s="70">
        <v>109.2</v>
      </c>
    </row>
    <row r="54" spans="1:17" ht="11.1" customHeight="1" x14ac:dyDescent="0.2">
      <c r="A54" s="46">
        <v>41</v>
      </c>
      <c r="B54" s="71"/>
      <c r="C54" s="77" t="s">
        <v>23</v>
      </c>
      <c r="D54" s="68">
        <v>111.2</v>
      </c>
      <c r="E54" s="130">
        <f t="shared" si="1"/>
        <v>4.9056603773584868</v>
      </c>
      <c r="F54" s="68">
        <v>115.3</v>
      </c>
      <c r="G54" s="68">
        <v>117.6</v>
      </c>
      <c r="H54" s="68">
        <v>104.5</v>
      </c>
      <c r="I54" s="68">
        <v>109</v>
      </c>
      <c r="J54" s="68">
        <v>107.1</v>
      </c>
      <c r="K54" s="68">
        <v>108.1</v>
      </c>
      <c r="L54" s="68">
        <v>117.9</v>
      </c>
      <c r="M54" s="68">
        <v>94.2</v>
      </c>
      <c r="N54" s="68">
        <v>112</v>
      </c>
      <c r="O54" s="68">
        <v>80.3</v>
      </c>
      <c r="P54" s="69">
        <v>126.3</v>
      </c>
      <c r="Q54" s="70">
        <v>109.2</v>
      </c>
    </row>
    <row r="55" spans="1:17" ht="11.1" customHeight="1" x14ac:dyDescent="0.2">
      <c r="A55" s="46">
        <v>42</v>
      </c>
      <c r="B55" s="71"/>
      <c r="C55" s="77" t="s">
        <v>24</v>
      </c>
      <c r="D55" s="68">
        <v>110.8</v>
      </c>
      <c r="E55" s="130">
        <f t="shared" si="1"/>
        <v>5.423406279733598</v>
      </c>
      <c r="F55" s="68">
        <v>115.4</v>
      </c>
      <c r="G55" s="68">
        <v>117.2</v>
      </c>
      <c r="H55" s="68">
        <v>104.9</v>
      </c>
      <c r="I55" s="68">
        <v>109.2</v>
      </c>
      <c r="J55" s="68">
        <v>107.1</v>
      </c>
      <c r="K55" s="68">
        <v>108.1</v>
      </c>
      <c r="L55" s="68">
        <v>118.7</v>
      </c>
      <c r="M55" s="68">
        <v>94.1</v>
      </c>
      <c r="N55" s="68">
        <v>106.5</v>
      </c>
      <c r="O55" s="68">
        <v>80.400000000000006</v>
      </c>
      <c r="P55" s="69">
        <v>125.5</v>
      </c>
      <c r="Q55" s="70">
        <v>109.6</v>
      </c>
    </row>
    <row r="56" spans="1:17" ht="11.1" customHeight="1" x14ac:dyDescent="0.2">
      <c r="A56" s="46">
        <v>43</v>
      </c>
      <c r="B56" s="71"/>
      <c r="C56" s="77" t="s">
        <v>25</v>
      </c>
      <c r="D56" s="68">
        <v>111.7</v>
      </c>
      <c r="E56" s="130">
        <f t="shared" si="1"/>
        <v>5.6764427625354728</v>
      </c>
      <c r="F56" s="68">
        <v>116.4</v>
      </c>
      <c r="G56" s="68">
        <v>117.2</v>
      </c>
      <c r="H56" s="68">
        <v>104.6</v>
      </c>
      <c r="I56" s="68">
        <v>109.5</v>
      </c>
      <c r="J56" s="68">
        <v>108.3</v>
      </c>
      <c r="K56" s="68">
        <v>108.3</v>
      </c>
      <c r="L56" s="68">
        <v>118.6</v>
      </c>
      <c r="M56" s="68">
        <v>94.1</v>
      </c>
      <c r="N56" s="68">
        <v>111.9</v>
      </c>
      <c r="O56" s="68">
        <v>80.5</v>
      </c>
      <c r="P56" s="69">
        <v>126</v>
      </c>
      <c r="Q56" s="70">
        <v>110.1</v>
      </c>
    </row>
    <row r="57" spans="1:17" ht="7.5" customHeight="1" x14ac:dyDescent="0.2">
      <c r="A57" s="46" t="str">
        <f>IF(D57&lt;&gt;"",COUNTA($D$11:D57),"")</f>
        <v/>
      </c>
      <c r="B57" s="71"/>
      <c r="C57" s="77"/>
      <c r="D57" s="68"/>
      <c r="E57" s="130"/>
      <c r="F57" s="68"/>
      <c r="G57" s="68"/>
      <c r="H57" s="68"/>
      <c r="I57" s="68"/>
      <c r="J57" s="68"/>
      <c r="K57" s="68"/>
      <c r="L57" s="68"/>
      <c r="M57" s="68"/>
      <c r="N57" s="68"/>
      <c r="O57" s="68"/>
      <c r="P57" s="69"/>
      <c r="Q57" s="70"/>
    </row>
    <row r="58" spans="1:17" ht="11.1" customHeight="1" x14ac:dyDescent="0.2">
      <c r="A58" s="46">
        <v>44</v>
      </c>
      <c r="B58" s="71">
        <v>2022</v>
      </c>
      <c r="C58" s="77" t="s">
        <v>14</v>
      </c>
      <c r="D58" s="68">
        <v>112</v>
      </c>
      <c r="E58" s="130">
        <f t="shared" si="1"/>
        <v>5.2631578947368354</v>
      </c>
      <c r="F58" s="68">
        <v>118.2</v>
      </c>
      <c r="G58" s="68">
        <v>118.3</v>
      </c>
      <c r="H58" s="68">
        <v>100.8</v>
      </c>
      <c r="I58" s="68">
        <v>111.8</v>
      </c>
      <c r="J58" s="68">
        <v>108.2</v>
      </c>
      <c r="K58" s="68">
        <v>108.3</v>
      </c>
      <c r="L58" s="68">
        <v>120.2</v>
      </c>
      <c r="M58" s="68">
        <v>94.3</v>
      </c>
      <c r="N58" s="68">
        <v>105.4</v>
      </c>
      <c r="O58" s="68">
        <v>81.099999999999994</v>
      </c>
      <c r="P58" s="69">
        <v>126.1</v>
      </c>
      <c r="Q58" s="70">
        <v>109.6</v>
      </c>
    </row>
    <row r="59" spans="1:17" ht="11.1" customHeight="1" x14ac:dyDescent="0.2">
      <c r="A59" s="46">
        <v>45</v>
      </c>
      <c r="B59" s="71"/>
      <c r="C59" s="76" t="s">
        <v>15</v>
      </c>
      <c r="D59" s="68">
        <v>112.9</v>
      </c>
      <c r="E59" s="130">
        <f t="shared" si="1"/>
        <v>5.4154995331466012</v>
      </c>
      <c r="F59" s="68">
        <v>119.9</v>
      </c>
      <c r="G59" s="68">
        <v>119.3</v>
      </c>
      <c r="H59" s="68">
        <v>99.4</v>
      </c>
      <c r="I59" s="68">
        <v>112.4</v>
      </c>
      <c r="J59" s="68">
        <v>109.9</v>
      </c>
      <c r="K59" s="68">
        <v>108.3</v>
      </c>
      <c r="L59" s="68">
        <v>122.1</v>
      </c>
      <c r="M59" s="68">
        <v>94.2</v>
      </c>
      <c r="N59" s="68">
        <v>107.3</v>
      </c>
      <c r="O59" s="68">
        <v>81</v>
      </c>
      <c r="P59" s="69">
        <v>126.4</v>
      </c>
      <c r="Q59" s="70">
        <v>110.4</v>
      </c>
    </row>
    <row r="60" spans="1:17" ht="11.1" customHeight="1" x14ac:dyDescent="0.2">
      <c r="A60" s="46">
        <v>46</v>
      </c>
      <c r="B60" s="71"/>
      <c r="C60" s="76" t="s">
        <v>16</v>
      </c>
      <c r="D60" s="68">
        <v>115.8</v>
      </c>
      <c r="E60" s="130">
        <f t="shared" si="1"/>
        <v>7.6208178438661776</v>
      </c>
      <c r="F60" s="68">
        <v>120.9</v>
      </c>
      <c r="G60" s="68">
        <v>119.3</v>
      </c>
      <c r="H60" s="68">
        <v>104.2</v>
      </c>
      <c r="I60" s="68">
        <v>116.1</v>
      </c>
      <c r="J60" s="68">
        <v>110</v>
      </c>
      <c r="K60" s="68">
        <v>108.8</v>
      </c>
      <c r="L60" s="68">
        <v>130.6</v>
      </c>
      <c r="M60" s="68">
        <v>94.2</v>
      </c>
      <c r="N60" s="68">
        <v>108.5</v>
      </c>
      <c r="O60" s="68">
        <v>81.099999999999994</v>
      </c>
      <c r="P60" s="69">
        <v>128.80000000000001</v>
      </c>
      <c r="Q60" s="70">
        <v>110.8</v>
      </c>
    </row>
    <row r="61" spans="1:17" ht="11.1" customHeight="1" x14ac:dyDescent="0.2">
      <c r="A61" s="46">
        <v>47</v>
      </c>
      <c r="B61" s="71"/>
      <c r="C61" s="77" t="s">
        <v>17</v>
      </c>
      <c r="D61" s="68"/>
      <c r="E61" s="130" t="e">
        <f t="shared" si="1"/>
        <v>#N/A</v>
      </c>
      <c r="F61" s="68"/>
      <c r="G61" s="68"/>
      <c r="H61" s="68"/>
      <c r="I61" s="68"/>
      <c r="J61" s="68"/>
      <c r="K61" s="68"/>
      <c r="L61" s="68"/>
      <c r="M61" s="68"/>
      <c r="N61" s="68"/>
      <c r="O61" s="68"/>
      <c r="P61" s="69"/>
      <c r="Q61" s="70"/>
    </row>
    <row r="62" spans="1:17" ht="11.1" customHeight="1" x14ac:dyDescent="0.2">
      <c r="A62" s="46">
        <v>48</v>
      </c>
      <c r="B62" s="71"/>
      <c r="C62" s="77" t="s">
        <v>18</v>
      </c>
      <c r="D62" s="68"/>
      <c r="E62" s="130" t="e">
        <f t="shared" si="1"/>
        <v>#N/A</v>
      </c>
      <c r="F62" s="68"/>
      <c r="G62" s="68"/>
      <c r="H62" s="68"/>
      <c r="I62" s="68"/>
      <c r="J62" s="68"/>
      <c r="K62" s="68"/>
      <c r="L62" s="68"/>
      <c r="M62" s="68"/>
      <c r="N62" s="68"/>
      <c r="O62" s="68"/>
      <c r="P62" s="69"/>
      <c r="Q62" s="70"/>
    </row>
    <row r="63" spans="1:17" ht="11.1" customHeight="1" x14ac:dyDescent="0.2">
      <c r="A63" s="46">
        <v>49</v>
      </c>
      <c r="B63" s="71"/>
      <c r="C63" s="77" t="s">
        <v>19</v>
      </c>
      <c r="D63" s="68"/>
      <c r="E63" s="130" t="e">
        <f t="shared" si="1"/>
        <v>#N/A</v>
      </c>
      <c r="F63" s="68"/>
      <c r="G63" s="68"/>
      <c r="H63" s="68"/>
      <c r="I63" s="68"/>
      <c r="J63" s="68"/>
      <c r="K63" s="68"/>
      <c r="L63" s="68"/>
      <c r="M63" s="68"/>
      <c r="N63" s="68"/>
      <c r="O63" s="68"/>
      <c r="P63" s="69"/>
      <c r="Q63" s="70"/>
    </row>
    <row r="64" spans="1:17" ht="11.1" customHeight="1" x14ac:dyDescent="0.2">
      <c r="A64" s="46">
        <v>50</v>
      </c>
      <c r="B64" s="71"/>
      <c r="C64" s="76" t="s">
        <v>20</v>
      </c>
      <c r="D64" s="68"/>
      <c r="E64" s="130" t="e">
        <f t="shared" si="1"/>
        <v>#N/A</v>
      </c>
      <c r="F64" s="68"/>
      <c r="G64" s="68"/>
      <c r="H64" s="68"/>
      <c r="I64" s="68"/>
      <c r="J64" s="68"/>
      <c r="K64" s="68"/>
      <c r="L64" s="68"/>
      <c r="M64" s="68"/>
      <c r="N64" s="68"/>
      <c r="O64" s="68"/>
      <c r="P64" s="69"/>
      <c r="Q64" s="70"/>
    </row>
    <row r="65" spans="1:17" ht="11.1" customHeight="1" x14ac:dyDescent="0.2">
      <c r="A65" s="46">
        <v>51</v>
      </c>
      <c r="B65" s="71"/>
      <c r="C65" s="76" t="s">
        <v>21</v>
      </c>
      <c r="D65" s="68"/>
      <c r="E65" s="130" t="e">
        <f t="shared" si="1"/>
        <v>#N/A</v>
      </c>
      <c r="F65" s="68"/>
      <c r="G65" s="68"/>
      <c r="H65" s="68"/>
      <c r="I65" s="68"/>
      <c r="J65" s="68"/>
      <c r="K65" s="68"/>
      <c r="L65" s="68"/>
      <c r="M65" s="68"/>
      <c r="N65" s="68"/>
      <c r="O65" s="68"/>
      <c r="P65" s="69"/>
      <c r="Q65" s="70"/>
    </row>
    <row r="66" spans="1:17" ht="11.1" customHeight="1" x14ac:dyDescent="0.2">
      <c r="A66" s="46">
        <v>52</v>
      </c>
      <c r="B66" s="71"/>
      <c r="C66" s="77" t="s">
        <v>22</v>
      </c>
      <c r="D66" s="68"/>
      <c r="E66" s="130" t="e">
        <f t="shared" si="1"/>
        <v>#N/A</v>
      </c>
      <c r="F66" s="68"/>
      <c r="G66" s="68"/>
      <c r="H66" s="68"/>
      <c r="I66" s="68"/>
      <c r="J66" s="68"/>
      <c r="K66" s="68"/>
      <c r="L66" s="68"/>
      <c r="M66" s="68"/>
      <c r="N66" s="68"/>
      <c r="O66" s="68"/>
      <c r="P66" s="69"/>
      <c r="Q66" s="70"/>
    </row>
    <row r="67" spans="1:17" ht="11.1" customHeight="1" x14ac:dyDescent="0.2">
      <c r="A67" s="46">
        <v>53</v>
      </c>
      <c r="B67" s="71"/>
      <c r="C67" s="77" t="s">
        <v>23</v>
      </c>
      <c r="D67" s="68"/>
      <c r="E67" s="130" t="e">
        <f t="shared" si="1"/>
        <v>#N/A</v>
      </c>
      <c r="F67" s="68"/>
      <c r="G67" s="68"/>
      <c r="H67" s="68"/>
      <c r="I67" s="68"/>
      <c r="J67" s="68"/>
      <c r="K67" s="68"/>
      <c r="L67" s="68"/>
      <c r="M67" s="68"/>
      <c r="N67" s="68"/>
      <c r="O67" s="68"/>
      <c r="P67" s="69"/>
      <c r="Q67" s="70"/>
    </row>
    <row r="68" spans="1:17" ht="11.1" customHeight="1" x14ac:dyDescent="0.2">
      <c r="A68" s="46">
        <v>54</v>
      </c>
      <c r="B68" s="71"/>
      <c r="C68" s="77" t="s">
        <v>24</v>
      </c>
      <c r="D68" s="68"/>
      <c r="E68" s="130" t="e">
        <f t="shared" si="1"/>
        <v>#N/A</v>
      </c>
      <c r="F68" s="68"/>
      <c r="G68" s="68"/>
      <c r="H68" s="68"/>
      <c r="I68" s="68"/>
      <c r="J68" s="68"/>
      <c r="K68" s="68"/>
      <c r="L68" s="68"/>
      <c r="M68" s="68"/>
      <c r="N68" s="68"/>
      <c r="O68" s="68"/>
      <c r="P68" s="69"/>
      <c r="Q68" s="70"/>
    </row>
    <row r="69" spans="1:17" ht="11.1" customHeight="1" x14ac:dyDescent="0.2">
      <c r="A69" s="46">
        <v>55</v>
      </c>
      <c r="B69" s="71"/>
      <c r="C69" s="77" t="s">
        <v>25</v>
      </c>
      <c r="D69" s="68"/>
      <c r="E69" s="130" t="e">
        <f t="shared" si="1"/>
        <v>#N/A</v>
      </c>
      <c r="F69" s="68"/>
      <c r="G69" s="68"/>
      <c r="H69" s="68"/>
      <c r="I69" s="68"/>
      <c r="J69" s="68"/>
      <c r="K69" s="68"/>
      <c r="L69" s="68"/>
      <c r="M69" s="68"/>
      <c r="N69" s="68"/>
      <c r="O69" s="68"/>
      <c r="P69" s="69"/>
      <c r="Q69" s="70"/>
    </row>
    <row r="70" spans="1:17" ht="11.45" customHeight="1" x14ac:dyDescent="0.2">
      <c r="A70" s="67"/>
      <c r="B70" s="67"/>
      <c r="C70" s="67"/>
      <c r="D70" s="67"/>
      <c r="E70" s="128"/>
      <c r="F70" s="67"/>
      <c r="G70" s="67"/>
      <c r="H70" s="67"/>
      <c r="I70" s="67"/>
      <c r="J70" s="67"/>
      <c r="K70" s="67"/>
      <c r="L70" s="67"/>
      <c r="M70" s="67"/>
      <c r="N70" s="67"/>
      <c r="O70" s="67"/>
      <c r="P70" s="67"/>
      <c r="Q70" s="67"/>
    </row>
    <row r="71" spans="1:17" ht="11.45" customHeight="1" x14ac:dyDescent="0.2">
      <c r="A71" s="67"/>
      <c r="B71" s="67"/>
      <c r="C71" s="67"/>
      <c r="D71" s="67"/>
      <c r="E71" s="128"/>
      <c r="F71" s="67"/>
      <c r="G71" s="67"/>
      <c r="H71" s="67"/>
      <c r="I71" s="67"/>
      <c r="J71" s="67"/>
      <c r="K71" s="67"/>
      <c r="L71" s="67"/>
      <c r="M71" s="67"/>
      <c r="N71" s="67"/>
      <c r="O71" s="67"/>
      <c r="P71" s="67"/>
      <c r="Q71" s="67"/>
    </row>
    <row r="72" spans="1:17" ht="11.45" customHeight="1" x14ac:dyDescent="0.2">
      <c r="A72" s="67"/>
      <c r="B72" s="67"/>
      <c r="C72" s="67"/>
      <c r="D72" s="67"/>
      <c r="E72" s="128"/>
      <c r="F72" s="67"/>
      <c r="G72" s="67"/>
      <c r="H72" s="67"/>
      <c r="I72" s="67"/>
      <c r="J72" s="67"/>
      <c r="K72" s="67"/>
      <c r="L72" s="67"/>
      <c r="M72" s="67"/>
      <c r="N72" s="67"/>
      <c r="O72" s="67"/>
      <c r="P72" s="67"/>
      <c r="Q72" s="67"/>
    </row>
    <row r="73" spans="1:17" ht="11.45" customHeight="1" x14ac:dyDescent="0.2">
      <c r="A73" s="67"/>
      <c r="B73" s="67"/>
      <c r="C73" s="67"/>
      <c r="D73" s="67"/>
      <c r="E73" s="128"/>
      <c r="F73" s="67"/>
      <c r="G73" s="67"/>
      <c r="H73" s="67"/>
      <c r="I73" s="67"/>
      <c r="J73" s="67"/>
      <c r="K73" s="67"/>
      <c r="L73" s="67"/>
      <c r="M73" s="67"/>
      <c r="N73" s="67"/>
      <c r="O73" s="67"/>
      <c r="P73" s="67"/>
      <c r="Q73" s="67"/>
    </row>
    <row r="74" spans="1:17" ht="11.45" customHeight="1" x14ac:dyDescent="0.2">
      <c r="A74" s="67"/>
      <c r="B74" s="67"/>
      <c r="C74" s="67"/>
      <c r="D74" s="67"/>
      <c r="E74" s="128"/>
      <c r="F74" s="67"/>
      <c r="G74" s="67"/>
      <c r="H74" s="67"/>
      <c r="I74" s="67"/>
      <c r="J74" s="67"/>
      <c r="K74" s="67"/>
      <c r="L74" s="67"/>
      <c r="M74" s="67"/>
      <c r="N74" s="67"/>
      <c r="O74" s="67"/>
      <c r="P74" s="67"/>
      <c r="Q74" s="67"/>
    </row>
    <row r="75" spans="1:17" ht="11.45" customHeight="1" x14ac:dyDescent="0.2">
      <c r="A75" s="67"/>
      <c r="B75" s="67"/>
      <c r="C75" s="67"/>
      <c r="D75" s="67"/>
      <c r="E75" s="128"/>
      <c r="F75" s="67"/>
      <c r="G75" s="67"/>
      <c r="H75" s="67"/>
      <c r="I75" s="67"/>
      <c r="J75" s="67"/>
      <c r="K75" s="67"/>
      <c r="L75" s="67"/>
      <c r="M75" s="67"/>
      <c r="N75" s="67"/>
      <c r="O75" s="67"/>
      <c r="P75" s="67"/>
      <c r="Q75" s="67"/>
    </row>
    <row r="76" spans="1:17" ht="11.45" customHeight="1" x14ac:dyDescent="0.2">
      <c r="A76" s="67"/>
      <c r="B76" s="67"/>
      <c r="C76" s="67"/>
      <c r="D76" s="67"/>
      <c r="E76" s="128"/>
      <c r="F76" s="67"/>
      <c r="G76" s="67"/>
      <c r="H76" s="67"/>
      <c r="I76" s="67"/>
      <c r="J76" s="67"/>
      <c r="K76" s="67"/>
      <c r="L76" s="67"/>
      <c r="M76" s="67"/>
      <c r="N76" s="67"/>
      <c r="O76" s="67"/>
      <c r="P76" s="67"/>
      <c r="Q76" s="67"/>
    </row>
    <row r="77" spans="1:17" ht="11.45" customHeight="1" x14ac:dyDescent="0.2">
      <c r="A77" s="67"/>
      <c r="B77" s="67"/>
      <c r="C77" s="67"/>
      <c r="D77" s="67"/>
      <c r="E77" s="128"/>
      <c r="F77" s="67"/>
      <c r="G77" s="67"/>
      <c r="H77" s="67"/>
      <c r="I77" s="67"/>
      <c r="J77" s="67"/>
      <c r="K77" s="67"/>
      <c r="L77" s="67"/>
      <c r="M77" s="67"/>
      <c r="N77" s="67"/>
      <c r="O77" s="67"/>
      <c r="P77" s="67"/>
      <c r="Q77" s="67"/>
    </row>
    <row r="78" spans="1:17" ht="11.45" customHeight="1" x14ac:dyDescent="0.2">
      <c r="A78" s="67"/>
      <c r="B78" s="67"/>
      <c r="C78" s="67"/>
      <c r="D78" s="67"/>
      <c r="E78" s="128"/>
      <c r="F78" s="67"/>
      <c r="G78" s="67"/>
      <c r="H78" s="67"/>
      <c r="I78" s="67"/>
      <c r="J78" s="67"/>
      <c r="K78" s="67"/>
      <c r="L78" s="67"/>
      <c r="M78" s="67"/>
      <c r="N78" s="67"/>
      <c r="O78" s="67"/>
      <c r="P78" s="67"/>
      <c r="Q78" s="67"/>
    </row>
    <row r="79" spans="1:17" ht="11.45" customHeight="1" x14ac:dyDescent="0.2">
      <c r="A79" s="67"/>
      <c r="B79" s="67"/>
      <c r="C79" s="67"/>
      <c r="D79" s="67"/>
      <c r="E79" s="128"/>
      <c r="F79" s="67"/>
      <c r="G79" s="67"/>
      <c r="H79" s="67"/>
      <c r="I79" s="67"/>
      <c r="J79" s="67"/>
      <c r="K79" s="67"/>
      <c r="L79" s="67"/>
      <c r="M79" s="67"/>
      <c r="N79" s="67"/>
      <c r="O79" s="67"/>
      <c r="P79" s="67"/>
      <c r="Q79" s="67"/>
    </row>
    <row r="80" spans="1:17" ht="11.45" customHeight="1" x14ac:dyDescent="0.2">
      <c r="A80" s="67"/>
      <c r="B80" s="67"/>
      <c r="C80" s="67"/>
      <c r="D80" s="67"/>
      <c r="E80" s="128"/>
      <c r="F80" s="67"/>
      <c r="G80" s="67"/>
      <c r="H80" s="67"/>
      <c r="I80" s="67"/>
      <c r="J80" s="67"/>
      <c r="K80" s="67"/>
      <c r="L80" s="67"/>
      <c r="M80" s="67"/>
      <c r="N80" s="67"/>
      <c r="O80" s="67"/>
      <c r="P80" s="67"/>
      <c r="Q80" s="67"/>
    </row>
    <row r="81" spans="1:17" ht="11.45" customHeight="1" x14ac:dyDescent="0.2">
      <c r="A81" s="67"/>
      <c r="B81" s="67"/>
      <c r="C81" s="67"/>
      <c r="D81" s="67"/>
      <c r="E81" s="128"/>
      <c r="F81" s="67"/>
      <c r="G81" s="67"/>
      <c r="H81" s="67"/>
      <c r="I81" s="67"/>
      <c r="J81" s="67"/>
      <c r="K81" s="67"/>
      <c r="L81" s="67"/>
      <c r="M81" s="67"/>
      <c r="N81" s="67"/>
      <c r="O81" s="67"/>
      <c r="P81" s="67"/>
      <c r="Q81" s="67"/>
    </row>
    <row r="82" spans="1:17" ht="11.45" customHeight="1" x14ac:dyDescent="0.2">
      <c r="A82" s="67"/>
      <c r="B82" s="67"/>
      <c r="C82" s="67"/>
      <c r="D82" s="67"/>
      <c r="E82" s="128"/>
      <c r="F82" s="67"/>
      <c r="G82" s="67"/>
      <c r="H82" s="67"/>
      <c r="I82" s="67"/>
      <c r="J82" s="67"/>
      <c r="K82" s="67"/>
      <c r="L82" s="67"/>
      <c r="M82" s="67"/>
      <c r="N82" s="67"/>
      <c r="O82" s="67"/>
      <c r="P82" s="67"/>
      <c r="Q82" s="67"/>
    </row>
    <row r="83" spans="1:17" ht="11.45" customHeight="1" x14ac:dyDescent="0.2">
      <c r="A83" s="67"/>
      <c r="B83" s="67"/>
      <c r="C83" s="67"/>
      <c r="D83" s="67"/>
      <c r="E83" s="128"/>
      <c r="F83" s="67"/>
      <c r="G83" s="67"/>
      <c r="H83" s="67"/>
      <c r="I83" s="67"/>
      <c r="J83" s="67"/>
      <c r="K83" s="67"/>
      <c r="L83" s="67"/>
      <c r="M83" s="67"/>
      <c r="N83" s="67"/>
      <c r="O83" s="67"/>
      <c r="P83" s="67"/>
      <c r="Q83" s="67"/>
    </row>
    <row r="84" spans="1:17" ht="11.45" customHeight="1" x14ac:dyDescent="0.2">
      <c r="A84" s="67"/>
      <c r="B84" s="67"/>
      <c r="C84" s="67"/>
      <c r="D84" s="67"/>
      <c r="E84" s="128"/>
      <c r="F84" s="67"/>
      <c r="G84" s="67"/>
      <c r="H84" s="67"/>
      <c r="I84" s="67"/>
      <c r="J84" s="67"/>
      <c r="K84" s="67"/>
      <c r="L84" s="67"/>
      <c r="M84" s="67"/>
      <c r="N84" s="67"/>
      <c r="O84" s="67"/>
      <c r="P84" s="67"/>
      <c r="Q84" s="67"/>
    </row>
    <row r="85" spans="1:17" ht="11.45" customHeight="1" x14ac:dyDescent="0.2">
      <c r="A85" s="67"/>
      <c r="B85" s="67"/>
      <c r="C85" s="67"/>
      <c r="D85" s="67"/>
      <c r="E85" s="128"/>
      <c r="F85" s="67"/>
      <c r="G85" s="67"/>
      <c r="H85" s="67"/>
      <c r="I85" s="67"/>
      <c r="J85" s="67"/>
      <c r="K85" s="67"/>
      <c r="L85" s="67"/>
      <c r="M85" s="67"/>
      <c r="N85" s="67"/>
      <c r="O85" s="67"/>
      <c r="P85" s="67"/>
      <c r="Q85" s="67"/>
    </row>
    <row r="86" spans="1:17" ht="11.45" customHeight="1" x14ac:dyDescent="0.2">
      <c r="A86" s="67"/>
      <c r="B86" s="67"/>
      <c r="C86" s="67"/>
      <c r="D86" s="67"/>
      <c r="E86" s="128"/>
      <c r="F86" s="67"/>
      <c r="G86" s="67"/>
      <c r="H86" s="67"/>
      <c r="I86" s="67"/>
      <c r="J86" s="67"/>
      <c r="K86" s="67"/>
      <c r="L86" s="67"/>
      <c r="M86" s="67"/>
      <c r="N86" s="67"/>
      <c r="O86" s="67"/>
      <c r="P86" s="67"/>
      <c r="Q86" s="67"/>
    </row>
    <row r="87" spans="1:17" ht="11.45" customHeight="1" x14ac:dyDescent="0.2">
      <c r="A87" s="67"/>
      <c r="B87" s="67"/>
      <c r="C87" s="67"/>
      <c r="D87" s="67"/>
      <c r="E87" s="128"/>
      <c r="F87" s="67"/>
      <c r="G87" s="67"/>
      <c r="H87" s="67"/>
      <c r="I87" s="67"/>
      <c r="J87" s="67"/>
      <c r="K87" s="67"/>
      <c r="L87" s="67"/>
      <c r="M87" s="67"/>
      <c r="N87" s="67"/>
      <c r="O87" s="67"/>
      <c r="P87" s="67"/>
      <c r="Q87" s="67"/>
    </row>
    <row r="88" spans="1:17" ht="11.45" customHeight="1" x14ac:dyDescent="0.2">
      <c r="A88" s="67"/>
      <c r="B88" s="67"/>
      <c r="C88" s="67"/>
      <c r="D88" s="67"/>
      <c r="E88" s="128"/>
      <c r="F88" s="67"/>
      <c r="G88" s="67"/>
      <c r="H88" s="67"/>
      <c r="I88" s="67"/>
      <c r="J88" s="67"/>
      <c r="K88" s="67"/>
      <c r="L88" s="67"/>
      <c r="M88" s="67"/>
      <c r="N88" s="67"/>
      <c r="O88" s="67"/>
      <c r="P88" s="67"/>
      <c r="Q88" s="67"/>
    </row>
    <row r="89" spans="1:17" ht="11.45" customHeight="1" x14ac:dyDescent="0.2">
      <c r="A89" s="67"/>
      <c r="B89" s="67"/>
      <c r="C89" s="67"/>
      <c r="D89" s="67"/>
      <c r="E89" s="128"/>
      <c r="F89" s="67"/>
      <c r="G89" s="67"/>
      <c r="H89" s="67"/>
      <c r="I89" s="67"/>
      <c r="J89" s="67"/>
      <c r="K89" s="67"/>
      <c r="L89" s="67"/>
      <c r="M89" s="67"/>
      <c r="N89" s="67"/>
      <c r="O89" s="67"/>
      <c r="P89" s="67"/>
      <c r="Q89" s="67"/>
    </row>
    <row r="90" spans="1:17" ht="11.45" customHeight="1" x14ac:dyDescent="0.2">
      <c r="A90" s="67"/>
      <c r="B90" s="67"/>
      <c r="C90" s="67"/>
      <c r="D90" s="67"/>
      <c r="E90" s="128"/>
      <c r="F90" s="67"/>
      <c r="G90" s="67"/>
      <c r="H90" s="67"/>
      <c r="I90" s="67"/>
      <c r="J90" s="67"/>
      <c r="K90" s="67"/>
      <c r="L90" s="67"/>
      <c r="M90" s="67"/>
      <c r="N90" s="67"/>
      <c r="O90" s="67"/>
      <c r="P90" s="67"/>
      <c r="Q90" s="67"/>
    </row>
    <row r="91" spans="1:17" ht="11.45" customHeight="1" x14ac:dyDescent="0.2">
      <c r="A91" s="67"/>
      <c r="B91" s="67"/>
      <c r="C91" s="67"/>
      <c r="D91" s="67"/>
      <c r="E91" s="128"/>
      <c r="F91" s="67"/>
      <c r="G91" s="67"/>
      <c r="H91" s="67"/>
      <c r="I91" s="67"/>
      <c r="J91" s="67"/>
      <c r="K91" s="67"/>
      <c r="L91" s="67"/>
      <c r="M91" s="67"/>
      <c r="N91" s="67"/>
      <c r="O91" s="67"/>
      <c r="P91" s="67"/>
      <c r="Q91" s="67"/>
    </row>
    <row r="92" spans="1:17" ht="11.45" customHeight="1" x14ac:dyDescent="0.2">
      <c r="A92" s="67"/>
      <c r="B92" s="67"/>
      <c r="C92" s="67"/>
      <c r="D92" s="67"/>
      <c r="E92" s="128"/>
      <c r="F92" s="67"/>
      <c r="G92" s="67"/>
      <c r="H92" s="67"/>
      <c r="I92" s="67"/>
      <c r="J92" s="67"/>
      <c r="K92" s="67"/>
      <c r="L92" s="67"/>
      <c r="M92" s="67"/>
      <c r="N92" s="67"/>
      <c r="O92" s="67"/>
      <c r="P92" s="67"/>
      <c r="Q92" s="67"/>
    </row>
    <row r="93" spans="1:17" ht="11.45" customHeight="1" x14ac:dyDescent="0.2">
      <c r="A93" s="67"/>
      <c r="B93" s="67"/>
      <c r="C93" s="67"/>
      <c r="D93" s="67"/>
      <c r="E93" s="128"/>
      <c r="F93" s="67"/>
      <c r="G93" s="67"/>
      <c r="H93" s="67"/>
      <c r="I93" s="67"/>
      <c r="J93" s="67"/>
      <c r="K93" s="67"/>
      <c r="L93" s="67"/>
      <c r="M93" s="67"/>
      <c r="N93" s="67"/>
      <c r="O93" s="67"/>
      <c r="P93" s="67"/>
      <c r="Q93" s="67"/>
    </row>
    <row r="94" spans="1:17" ht="11.45" customHeight="1" x14ac:dyDescent="0.2">
      <c r="A94" s="67"/>
      <c r="B94" s="67"/>
      <c r="C94" s="67"/>
      <c r="D94" s="67"/>
      <c r="E94" s="128"/>
      <c r="F94" s="67"/>
      <c r="G94" s="67"/>
      <c r="H94" s="67"/>
      <c r="I94" s="67"/>
      <c r="J94" s="67"/>
      <c r="K94" s="67"/>
      <c r="L94" s="67"/>
      <c r="M94" s="67"/>
      <c r="N94" s="67"/>
      <c r="O94" s="67"/>
      <c r="P94" s="67"/>
      <c r="Q94" s="67"/>
    </row>
    <row r="95" spans="1:17" ht="11.45" customHeight="1" x14ac:dyDescent="0.2">
      <c r="A95" s="67"/>
      <c r="B95" s="67"/>
      <c r="C95" s="67"/>
      <c r="D95" s="67"/>
      <c r="E95" s="128"/>
      <c r="F95" s="67"/>
      <c r="G95" s="67"/>
      <c r="H95" s="67"/>
      <c r="I95" s="67"/>
      <c r="J95" s="67"/>
      <c r="K95" s="67"/>
      <c r="L95" s="67"/>
      <c r="M95" s="67"/>
      <c r="N95" s="67"/>
      <c r="O95" s="67"/>
      <c r="P95" s="67"/>
      <c r="Q95" s="67"/>
    </row>
    <row r="96" spans="1:17" ht="11.45" customHeight="1" x14ac:dyDescent="0.2">
      <c r="A96" s="67"/>
      <c r="B96" s="67"/>
      <c r="C96" s="67"/>
      <c r="D96" s="67"/>
      <c r="E96" s="128"/>
      <c r="F96" s="67"/>
      <c r="G96" s="67"/>
      <c r="H96" s="67"/>
      <c r="I96" s="67"/>
      <c r="J96" s="67"/>
      <c r="K96" s="67"/>
      <c r="L96" s="67"/>
      <c r="M96" s="67"/>
      <c r="N96" s="67"/>
      <c r="O96" s="67"/>
      <c r="P96" s="67"/>
      <c r="Q96" s="67"/>
    </row>
    <row r="97" spans="1:17" ht="11.45" customHeight="1" x14ac:dyDescent="0.2">
      <c r="A97" s="67"/>
      <c r="B97" s="67"/>
      <c r="C97" s="67"/>
      <c r="D97" s="67"/>
      <c r="E97" s="128"/>
      <c r="F97" s="67"/>
      <c r="G97" s="67"/>
      <c r="H97" s="67"/>
      <c r="I97" s="67"/>
      <c r="J97" s="67"/>
      <c r="K97" s="67"/>
      <c r="L97" s="67"/>
      <c r="M97" s="67"/>
      <c r="N97" s="67"/>
      <c r="O97" s="67"/>
      <c r="P97" s="67"/>
      <c r="Q97" s="67"/>
    </row>
    <row r="98" spans="1:17" ht="11.45" customHeight="1" x14ac:dyDescent="0.2">
      <c r="A98" s="67"/>
      <c r="B98" s="67"/>
      <c r="C98" s="67"/>
      <c r="D98" s="67"/>
      <c r="E98" s="128"/>
      <c r="F98" s="67"/>
      <c r="G98" s="67"/>
      <c r="H98" s="67"/>
      <c r="I98" s="67"/>
      <c r="J98" s="67"/>
      <c r="K98" s="67"/>
      <c r="L98" s="67"/>
      <c r="M98" s="67"/>
      <c r="N98" s="67"/>
      <c r="O98" s="67"/>
      <c r="P98" s="67"/>
      <c r="Q98" s="67"/>
    </row>
    <row r="99" spans="1:17" ht="11.45" customHeight="1" x14ac:dyDescent="0.2">
      <c r="A99" s="67"/>
      <c r="B99" s="67"/>
      <c r="C99" s="67"/>
      <c r="D99" s="67"/>
      <c r="E99" s="128"/>
      <c r="F99" s="67"/>
      <c r="G99" s="67"/>
      <c r="H99" s="67"/>
      <c r="I99" s="67"/>
      <c r="J99" s="67"/>
      <c r="K99" s="67"/>
      <c r="L99" s="67"/>
      <c r="M99" s="67"/>
      <c r="N99" s="67"/>
      <c r="O99" s="67"/>
      <c r="P99" s="67"/>
      <c r="Q99" s="67"/>
    </row>
    <row r="100" spans="1:17" ht="11.45" customHeight="1" x14ac:dyDescent="0.2">
      <c r="A100" s="67"/>
      <c r="B100" s="67"/>
      <c r="C100" s="67"/>
      <c r="D100" s="67"/>
      <c r="E100" s="128"/>
      <c r="F100" s="67"/>
      <c r="G100" s="67"/>
      <c r="H100" s="67"/>
      <c r="I100" s="67"/>
      <c r="J100" s="67"/>
      <c r="K100" s="67"/>
      <c r="L100" s="67"/>
      <c r="M100" s="67"/>
      <c r="N100" s="67"/>
      <c r="O100" s="67"/>
      <c r="P100" s="67"/>
      <c r="Q100" s="67"/>
    </row>
    <row r="101" spans="1:17" ht="11.45" customHeight="1" x14ac:dyDescent="0.2">
      <c r="A101" s="67"/>
      <c r="B101" s="67"/>
      <c r="C101" s="67"/>
      <c r="D101" s="67"/>
      <c r="E101" s="128"/>
      <c r="F101" s="67"/>
      <c r="G101" s="67"/>
      <c r="H101" s="67"/>
      <c r="I101" s="67"/>
      <c r="J101" s="67"/>
      <c r="K101" s="67"/>
      <c r="L101" s="67"/>
      <c r="M101" s="67"/>
      <c r="N101" s="67"/>
      <c r="O101" s="67"/>
      <c r="P101" s="67"/>
      <c r="Q101" s="67"/>
    </row>
    <row r="102" spans="1:17" ht="11.45" customHeight="1" x14ac:dyDescent="0.2">
      <c r="A102" s="67"/>
      <c r="B102" s="67"/>
      <c r="C102" s="67"/>
      <c r="D102" s="67"/>
      <c r="E102" s="128"/>
      <c r="F102" s="67"/>
      <c r="G102" s="67"/>
      <c r="H102" s="67"/>
      <c r="I102" s="67"/>
      <c r="J102" s="67"/>
      <c r="K102" s="67"/>
      <c r="L102" s="67"/>
      <c r="M102" s="67"/>
      <c r="N102" s="67"/>
      <c r="O102" s="67"/>
      <c r="P102" s="67"/>
      <c r="Q102" s="67"/>
    </row>
    <row r="103" spans="1:17" ht="11.45" customHeight="1" x14ac:dyDescent="0.2">
      <c r="A103" s="67"/>
      <c r="B103" s="67"/>
      <c r="C103" s="67"/>
      <c r="D103" s="67"/>
      <c r="E103" s="128"/>
      <c r="F103" s="67"/>
      <c r="G103" s="67"/>
      <c r="H103" s="67"/>
      <c r="I103" s="67"/>
      <c r="J103" s="67"/>
      <c r="K103" s="67"/>
      <c r="L103" s="67"/>
      <c r="M103" s="67"/>
      <c r="N103" s="67"/>
      <c r="O103" s="67"/>
      <c r="P103" s="67"/>
      <c r="Q103" s="67"/>
    </row>
    <row r="104" spans="1:17" ht="11.45" customHeight="1" x14ac:dyDescent="0.2">
      <c r="A104" s="67"/>
      <c r="B104" s="67"/>
      <c r="C104" s="67"/>
      <c r="D104" s="67"/>
      <c r="E104" s="128"/>
      <c r="F104" s="67"/>
      <c r="G104" s="67"/>
      <c r="H104" s="67"/>
      <c r="I104" s="67"/>
      <c r="J104" s="67"/>
      <c r="K104" s="67"/>
      <c r="L104" s="67"/>
      <c r="M104" s="67"/>
      <c r="N104" s="67"/>
      <c r="O104" s="67"/>
      <c r="P104" s="67"/>
      <c r="Q104" s="67"/>
    </row>
    <row r="105" spans="1:17" ht="11.45" customHeight="1" x14ac:dyDescent="0.2">
      <c r="A105" s="67"/>
      <c r="B105" s="67"/>
      <c r="C105" s="67"/>
      <c r="D105" s="67"/>
      <c r="E105" s="128"/>
      <c r="F105" s="67"/>
      <c r="G105" s="67"/>
      <c r="H105" s="67"/>
      <c r="I105" s="67"/>
      <c r="J105" s="67"/>
      <c r="K105" s="67"/>
      <c r="L105" s="67"/>
      <c r="M105" s="67"/>
      <c r="N105" s="67"/>
      <c r="O105" s="67"/>
      <c r="P105" s="67"/>
      <c r="Q105" s="67"/>
    </row>
    <row r="106" spans="1:17" ht="11.45" customHeight="1" x14ac:dyDescent="0.2">
      <c r="A106" s="67"/>
      <c r="B106" s="67"/>
      <c r="C106" s="67"/>
      <c r="D106" s="67"/>
      <c r="E106" s="128"/>
      <c r="F106" s="67"/>
      <c r="G106" s="67"/>
      <c r="H106" s="67"/>
      <c r="I106" s="67"/>
      <c r="J106" s="67"/>
      <c r="K106" s="67"/>
      <c r="L106" s="67"/>
      <c r="M106" s="67"/>
      <c r="N106" s="67"/>
      <c r="O106" s="67"/>
      <c r="P106" s="67"/>
      <c r="Q106" s="67"/>
    </row>
    <row r="107" spans="1:17" ht="11.45" customHeight="1" x14ac:dyDescent="0.2">
      <c r="A107" s="67"/>
      <c r="B107" s="67"/>
      <c r="C107" s="67"/>
      <c r="D107" s="67"/>
      <c r="E107" s="128"/>
      <c r="F107" s="67"/>
      <c r="G107" s="67"/>
      <c r="H107" s="67"/>
      <c r="I107" s="67"/>
      <c r="J107" s="67"/>
      <c r="K107" s="67"/>
      <c r="L107" s="67"/>
      <c r="M107" s="67"/>
      <c r="N107" s="67"/>
      <c r="O107" s="67"/>
      <c r="P107" s="67"/>
      <c r="Q107" s="67"/>
    </row>
    <row r="108" spans="1:17" ht="11.45" customHeight="1" x14ac:dyDescent="0.2">
      <c r="A108" s="67"/>
      <c r="B108" s="67"/>
      <c r="C108" s="67"/>
      <c r="D108" s="67"/>
      <c r="E108" s="128"/>
      <c r="F108" s="67"/>
      <c r="G108" s="67"/>
      <c r="H108" s="67"/>
      <c r="I108" s="67"/>
      <c r="J108" s="67"/>
      <c r="K108" s="67"/>
      <c r="L108" s="67"/>
      <c r="M108" s="67"/>
      <c r="N108" s="67"/>
      <c r="O108" s="67"/>
      <c r="P108" s="67"/>
      <c r="Q108" s="67"/>
    </row>
    <row r="109" spans="1:17" ht="11.45" customHeight="1" x14ac:dyDescent="0.2">
      <c r="A109" s="67"/>
      <c r="B109" s="67"/>
      <c r="C109" s="67"/>
      <c r="D109" s="67"/>
      <c r="E109" s="128"/>
      <c r="F109" s="67"/>
      <c r="G109" s="67"/>
      <c r="H109" s="67"/>
      <c r="I109" s="67"/>
      <c r="J109" s="67"/>
      <c r="K109" s="67"/>
      <c r="L109" s="67"/>
      <c r="M109" s="67"/>
      <c r="N109" s="67"/>
      <c r="O109" s="67"/>
      <c r="P109" s="67"/>
      <c r="Q109" s="67"/>
    </row>
    <row r="110" spans="1:17" ht="11.45" customHeight="1" x14ac:dyDescent="0.2">
      <c r="A110" s="67"/>
      <c r="B110" s="67"/>
      <c r="C110" s="67"/>
      <c r="D110" s="67"/>
      <c r="E110" s="128"/>
      <c r="F110" s="67"/>
      <c r="G110" s="67"/>
      <c r="H110" s="67"/>
      <c r="I110" s="67"/>
      <c r="J110" s="67"/>
      <c r="K110" s="67"/>
      <c r="L110" s="67"/>
      <c r="M110" s="67"/>
      <c r="N110" s="67"/>
      <c r="O110" s="67"/>
      <c r="P110" s="67"/>
      <c r="Q110" s="67"/>
    </row>
    <row r="111" spans="1:17" ht="11.45" customHeight="1" x14ac:dyDescent="0.2">
      <c r="A111" s="67"/>
      <c r="B111" s="67"/>
      <c r="C111" s="67"/>
      <c r="D111" s="67"/>
      <c r="E111" s="128"/>
      <c r="F111" s="67"/>
      <c r="G111" s="67"/>
      <c r="H111" s="67"/>
      <c r="I111" s="67"/>
      <c r="J111" s="67"/>
      <c r="K111" s="67"/>
      <c r="L111" s="67"/>
      <c r="M111" s="67"/>
      <c r="N111" s="67"/>
      <c r="O111" s="67"/>
      <c r="P111" s="67"/>
      <c r="Q111" s="67"/>
    </row>
    <row r="112" spans="1:17" ht="11.45" customHeight="1" x14ac:dyDescent="0.2">
      <c r="A112" s="67"/>
      <c r="B112" s="67"/>
      <c r="C112" s="67"/>
      <c r="D112" s="67"/>
      <c r="E112" s="128"/>
      <c r="F112" s="67"/>
      <c r="G112" s="67"/>
      <c r="H112" s="67"/>
      <c r="I112" s="67"/>
      <c r="J112" s="67"/>
      <c r="K112" s="67"/>
      <c r="L112" s="67"/>
      <c r="M112" s="67"/>
      <c r="N112" s="67"/>
      <c r="O112" s="67"/>
      <c r="P112" s="67"/>
      <c r="Q112" s="67"/>
    </row>
    <row r="113" spans="1:17" ht="11.45" customHeight="1" x14ac:dyDescent="0.2">
      <c r="A113" s="67"/>
      <c r="B113" s="67"/>
      <c r="C113" s="67"/>
      <c r="D113" s="67"/>
      <c r="E113" s="128"/>
      <c r="F113" s="67"/>
      <c r="G113" s="67"/>
      <c r="H113" s="67"/>
      <c r="I113" s="67"/>
      <c r="J113" s="67"/>
      <c r="K113" s="67"/>
      <c r="L113" s="67"/>
      <c r="M113" s="67"/>
      <c r="N113" s="67"/>
      <c r="O113" s="67"/>
      <c r="P113" s="67"/>
      <c r="Q113" s="67"/>
    </row>
    <row r="114" spans="1:17" ht="11.45" customHeight="1" x14ac:dyDescent="0.2">
      <c r="A114" s="67"/>
      <c r="B114" s="67"/>
      <c r="C114" s="67"/>
      <c r="D114" s="67"/>
      <c r="E114" s="128"/>
      <c r="F114" s="67"/>
      <c r="G114" s="67"/>
      <c r="H114" s="67"/>
      <c r="I114" s="67"/>
      <c r="J114" s="67"/>
      <c r="K114" s="67"/>
      <c r="L114" s="67"/>
      <c r="M114" s="67"/>
      <c r="N114" s="67"/>
      <c r="O114" s="67"/>
      <c r="P114" s="67"/>
      <c r="Q114" s="67"/>
    </row>
    <row r="115" spans="1:17" ht="11.45" customHeight="1" x14ac:dyDescent="0.2">
      <c r="A115" s="67"/>
      <c r="B115" s="67"/>
      <c r="C115" s="67"/>
      <c r="D115" s="67"/>
      <c r="E115" s="128"/>
      <c r="F115" s="67"/>
      <c r="G115" s="67"/>
      <c r="H115" s="67"/>
      <c r="I115" s="67"/>
      <c r="J115" s="67"/>
      <c r="K115" s="67"/>
      <c r="L115" s="67"/>
      <c r="M115" s="67"/>
      <c r="N115" s="67"/>
      <c r="O115" s="67"/>
      <c r="P115" s="67"/>
      <c r="Q115" s="67"/>
    </row>
    <row r="116" spans="1:17" ht="11.45" customHeight="1" x14ac:dyDescent="0.2">
      <c r="A116" s="67"/>
      <c r="B116" s="67"/>
      <c r="C116" s="67"/>
      <c r="D116" s="67"/>
      <c r="E116" s="128"/>
      <c r="F116" s="67"/>
      <c r="G116" s="67"/>
      <c r="H116" s="67"/>
      <c r="I116" s="67"/>
      <c r="J116" s="67"/>
      <c r="K116" s="67"/>
      <c r="L116" s="67"/>
      <c r="M116" s="67"/>
      <c r="N116" s="67"/>
      <c r="O116" s="67"/>
      <c r="P116" s="67"/>
      <c r="Q116" s="67"/>
    </row>
    <row r="117" spans="1:17" ht="11.45" customHeight="1" x14ac:dyDescent="0.2">
      <c r="A117" s="67"/>
      <c r="B117" s="67"/>
      <c r="C117" s="67"/>
      <c r="D117" s="67"/>
      <c r="E117" s="128"/>
      <c r="F117" s="67"/>
      <c r="G117" s="67"/>
      <c r="H117" s="67"/>
      <c r="I117" s="67"/>
      <c r="J117" s="67"/>
      <c r="K117" s="67"/>
      <c r="L117" s="67"/>
      <c r="M117" s="67"/>
      <c r="N117" s="67"/>
      <c r="O117" s="67"/>
      <c r="P117" s="67"/>
      <c r="Q117" s="67"/>
    </row>
    <row r="118" spans="1:17" ht="11.45" customHeight="1" x14ac:dyDescent="0.2">
      <c r="A118" s="67"/>
      <c r="B118" s="67"/>
      <c r="C118" s="67"/>
      <c r="D118" s="67"/>
      <c r="E118" s="128"/>
      <c r="F118" s="67"/>
      <c r="G118" s="67"/>
      <c r="H118" s="67"/>
      <c r="I118" s="67"/>
      <c r="J118" s="67"/>
      <c r="K118" s="67"/>
      <c r="L118" s="67"/>
      <c r="M118" s="67"/>
      <c r="N118" s="67"/>
      <c r="O118" s="67"/>
      <c r="P118" s="67"/>
      <c r="Q118" s="67"/>
    </row>
    <row r="119" spans="1:17" ht="11.45" customHeight="1" x14ac:dyDescent="0.2">
      <c r="A119" s="67"/>
      <c r="B119" s="67"/>
      <c r="C119" s="67"/>
      <c r="D119" s="67"/>
      <c r="E119" s="128"/>
      <c r="F119" s="67"/>
      <c r="G119" s="67"/>
      <c r="H119" s="67"/>
      <c r="I119" s="67"/>
      <c r="J119" s="67"/>
      <c r="K119" s="67"/>
      <c r="L119" s="67"/>
      <c r="M119" s="67"/>
      <c r="N119" s="67"/>
      <c r="O119" s="67"/>
      <c r="P119" s="67"/>
      <c r="Q119" s="67"/>
    </row>
    <row r="120" spans="1:17" ht="11.45" customHeight="1" x14ac:dyDescent="0.2">
      <c r="A120" s="67"/>
      <c r="B120" s="67"/>
      <c r="C120" s="67"/>
      <c r="D120" s="67"/>
      <c r="E120" s="128"/>
      <c r="F120" s="67"/>
      <c r="G120" s="67"/>
      <c r="H120" s="67"/>
      <c r="I120" s="67"/>
      <c r="J120" s="67"/>
      <c r="K120" s="67"/>
      <c r="L120" s="67"/>
      <c r="M120" s="67"/>
      <c r="N120" s="67"/>
      <c r="O120" s="67"/>
      <c r="P120" s="67"/>
      <c r="Q120" s="67"/>
    </row>
    <row r="121" spans="1:17" ht="11.45" customHeight="1" x14ac:dyDescent="0.2">
      <c r="A121" s="67"/>
      <c r="B121" s="67"/>
      <c r="C121" s="67"/>
      <c r="D121" s="67"/>
      <c r="E121" s="128"/>
      <c r="F121" s="67"/>
      <c r="G121" s="67"/>
      <c r="H121" s="67"/>
      <c r="I121" s="67"/>
      <c r="J121" s="67"/>
      <c r="K121" s="67"/>
      <c r="L121" s="67"/>
      <c r="M121" s="67"/>
      <c r="N121" s="67"/>
      <c r="O121" s="67"/>
      <c r="P121" s="67"/>
      <c r="Q121" s="67"/>
    </row>
    <row r="122" spans="1:17" ht="11.45" customHeight="1" x14ac:dyDescent="0.2">
      <c r="A122" s="67"/>
      <c r="B122" s="67"/>
      <c r="C122" s="67"/>
      <c r="D122" s="67"/>
      <c r="E122" s="128"/>
      <c r="F122" s="67"/>
      <c r="G122" s="67"/>
      <c r="H122" s="67"/>
      <c r="I122" s="67"/>
      <c r="J122" s="67"/>
      <c r="K122" s="67"/>
      <c r="L122" s="67"/>
      <c r="M122" s="67"/>
      <c r="N122" s="67"/>
      <c r="O122" s="67"/>
      <c r="P122" s="67"/>
      <c r="Q122" s="67"/>
    </row>
    <row r="123" spans="1:17" ht="11.45" customHeight="1" x14ac:dyDescent="0.2">
      <c r="A123" s="67"/>
      <c r="B123" s="67"/>
      <c r="C123" s="67"/>
      <c r="D123" s="67"/>
      <c r="E123" s="128"/>
      <c r="F123" s="67"/>
      <c r="G123" s="67"/>
      <c r="H123" s="67"/>
      <c r="I123" s="67"/>
      <c r="J123" s="67"/>
      <c r="K123" s="67"/>
      <c r="L123" s="67"/>
      <c r="M123" s="67"/>
      <c r="N123" s="67"/>
      <c r="O123" s="67"/>
      <c r="P123" s="67"/>
      <c r="Q123" s="67"/>
    </row>
    <row r="124" spans="1:17" ht="11.45" customHeight="1" x14ac:dyDescent="0.2">
      <c r="A124" s="67"/>
      <c r="B124" s="67"/>
      <c r="C124" s="67"/>
      <c r="D124" s="67"/>
      <c r="E124" s="128"/>
      <c r="F124" s="67"/>
      <c r="G124" s="67"/>
      <c r="H124" s="67"/>
      <c r="I124" s="67"/>
      <c r="J124" s="67"/>
      <c r="K124" s="67"/>
      <c r="L124" s="67"/>
      <c r="M124" s="67"/>
      <c r="N124" s="67"/>
      <c r="O124" s="67"/>
      <c r="P124" s="67"/>
      <c r="Q124" s="67"/>
    </row>
    <row r="125" spans="1:17" ht="11.45" customHeight="1" x14ac:dyDescent="0.2">
      <c r="A125" s="67"/>
      <c r="B125" s="67"/>
      <c r="C125" s="67"/>
      <c r="D125" s="67"/>
      <c r="E125" s="128"/>
      <c r="F125" s="67"/>
      <c r="G125" s="67"/>
      <c r="H125" s="67"/>
      <c r="I125" s="67"/>
      <c r="J125" s="67"/>
      <c r="K125" s="67"/>
      <c r="L125" s="67"/>
      <c r="M125" s="67"/>
      <c r="N125" s="67"/>
      <c r="O125" s="67"/>
      <c r="P125" s="67"/>
      <c r="Q125" s="67"/>
    </row>
    <row r="126" spans="1:17" ht="11.45" customHeight="1" x14ac:dyDescent="0.2">
      <c r="A126" s="67"/>
      <c r="B126" s="67"/>
      <c r="C126" s="67"/>
      <c r="D126" s="67"/>
      <c r="E126" s="128"/>
      <c r="F126" s="67"/>
      <c r="G126" s="67"/>
      <c r="H126" s="67"/>
      <c r="I126" s="67"/>
      <c r="J126" s="67"/>
      <c r="K126" s="67"/>
      <c r="L126" s="67"/>
      <c r="M126" s="67"/>
      <c r="N126" s="67"/>
      <c r="O126" s="67"/>
      <c r="P126" s="67"/>
      <c r="Q126" s="67"/>
    </row>
    <row r="127" spans="1:17" ht="11.45" customHeight="1" x14ac:dyDescent="0.2"/>
    <row r="128" spans="1:17"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sheetData>
  <mergeCells count="25">
    <mergeCell ref="A1:C1"/>
    <mergeCell ref="A2:A8"/>
    <mergeCell ref="F3:F7"/>
    <mergeCell ref="P3:P7"/>
    <mergeCell ref="D2:D7"/>
    <mergeCell ref="L1:Q1"/>
    <mergeCell ref="D1:K1"/>
    <mergeCell ref="F2:K2"/>
    <mergeCell ref="E2:E7"/>
    <mergeCell ref="B10:C10"/>
    <mergeCell ref="K3:K7"/>
    <mergeCell ref="L3:L7"/>
    <mergeCell ref="M3:M7"/>
    <mergeCell ref="N3:N7"/>
    <mergeCell ref="D8:K8"/>
    <mergeCell ref="L8:Q8"/>
    <mergeCell ref="J3:J7"/>
    <mergeCell ref="O3:O7"/>
    <mergeCell ref="G3:G7"/>
    <mergeCell ref="H3:H7"/>
    <mergeCell ref="B9:C9"/>
    <mergeCell ref="I3:I7"/>
    <mergeCell ref="B2:C8"/>
    <mergeCell ref="L2:Q2"/>
    <mergeCell ref="Q3:Q7"/>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03&amp;R&amp;"-,Standard"&amp;7&amp;P</oddFooter>
    <evenFooter>&amp;L&amp;"-,Standard"&amp;7&amp;P&amp;R&amp;"-,Standard"&amp;7StatA MV, Statistischer Bericht M123 2022 03</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zoomScale="140" zoomScaleNormal="140" workbookViewId="0">
      <pane xSplit="3" ySplit="9" topLeftCell="D10" activePane="bottomRight" state="frozen"/>
      <selection sqref="A1:B1"/>
      <selection pane="topRight" sqref="A1:B1"/>
      <selection pane="bottomLeft" sqref="A1:B1"/>
      <selection pane="bottomRight" sqref="A1:B1"/>
    </sheetView>
  </sheetViews>
  <sheetFormatPr baseColWidth="10" defaultColWidth="11.42578125" defaultRowHeight="11.25" x14ac:dyDescent="0.2"/>
  <cols>
    <col min="1" max="1" width="3.7109375" style="39" customWidth="1"/>
    <col min="2" max="2" width="4.7109375" style="39" customWidth="1"/>
    <col min="3" max="4" width="9.7109375" style="39" customWidth="1"/>
    <col min="5" max="11" width="10.7109375" style="39" customWidth="1"/>
    <col min="12" max="14" width="9.7109375" style="39" customWidth="1"/>
    <col min="15" max="15" width="12.7109375" style="39" customWidth="1"/>
    <col min="16" max="16" width="20.7109375" style="39" customWidth="1"/>
    <col min="17" max="16384" width="11.42578125" style="39"/>
  </cols>
  <sheetData>
    <row r="1" spans="1:16" ht="30" customHeight="1" x14ac:dyDescent="0.2">
      <c r="A1" s="167" t="s">
        <v>72</v>
      </c>
      <c r="B1" s="168"/>
      <c r="C1" s="168"/>
      <c r="D1" s="190" t="s">
        <v>228</v>
      </c>
      <c r="E1" s="185"/>
      <c r="F1" s="185"/>
      <c r="G1" s="185"/>
      <c r="H1" s="185"/>
      <c r="I1" s="185"/>
      <c r="J1" s="186"/>
      <c r="K1" s="191" t="s">
        <v>228</v>
      </c>
      <c r="L1" s="185"/>
      <c r="M1" s="185"/>
      <c r="N1" s="185"/>
      <c r="O1" s="185"/>
      <c r="P1" s="186"/>
    </row>
    <row r="2" spans="1:16" s="78" customFormat="1" ht="11.45" customHeight="1" x14ac:dyDescent="0.2">
      <c r="A2" s="165" t="s">
        <v>80</v>
      </c>
      <c r="B2" s="179" t="s">
        <v>53</v>
      </c>
      <c r="C2" s="179"/>
      <c r="D2" s="179" t="s">
        <v>54</v>
      </c>
      <c r="E2" s="179" t="s">
        <v>81</v>
      </c>
      <c r="F2" s="179"/>
      <c r="G2" s="179"/>
      <c r="H2" s="179"/>
      <c r="I2" s="179"/>
      <c r="J2" s="177"/>
      <c r="K2" s="178" t="s">
        <v>81</v>
      </c>
      <c r="L2" s="179"/>
      <c r="M2" s="179"/>
      <c r="N2" s="179"/>
      <c r="O2" s="179"/>
      <c r="P2" s="177"/>
    </row>
    <row r="3" spans="1:16" s="78" customFormat="1" ht="11.45" customHeight="1" x14ac:dyDescent="0.2">
      <c r="A3" s="165"/>
      <c r="B3" s="179"/>
      <c r="C3" s="179"/>
      <c r="D3" s="179"/>
      <c r="E3" s="179" t="s">
        <v>55</v>
      </c>
      <c r="F3" s="179" t="s">
        <v>111</v>
      </c>
      <c r="G3" s="179" t="s">
        <v>60</v>
      </c>
      <c r="H3" s="179" t="s">
        <v>56</v>
      </c>
      <c r="I3" s="179" t="s">
        <v>57</v>
      </c>
      <c r="J3" s="177" t="s">
        <v>108</v>
      </c>
      <c r="K3" s="178" t="s">
        <v>26</v>
      </c>
      <c r="L3" s="179" t="s">
        <v>109</v>
      </c>
      <c r="M3" s="179" t="s">
        <v>58</v>
      </c>
      <c r="N3" s="179" t="s">
        <v>59</v>
      </c>
      <c r="O3" s="179" t="s">
        <v>110</v>
      </c>
      <c r="P3" s="177" t="s">
        <v>112</v>
      </c>
    </row>
    <row r="4" spans="1:16" s="78" customFormat="1" ht="11.45" customHeight="1" x14ac:dyDescent="0.2">
      <c r="A4" s="165"/>
      <c r="B4" s="179"/>
      <c r="C4" s="179"/>
      <c r="D4" s="179"/>
      <c r="E4" s="179"/>
      <c r="F4" s="179"/>
      <c r="G4" s="179"/>
      <c r="H4" s="179"/>
      <c r="I4" s="179"/>
      <c r="J4" s="177"/>
      <c r="K4" s="178"/>
      <c r="L4" s="179"/>
      <c r="M4" s="179"/>
      <c r="N4" s="179"/>
      <c r="O4" s="179"/>
      <c r="P4" s="177"/>
    </row>
    <row r="5" spans="1:16" s="78" customFormat="1" ht="11.45" customHeight="1" x14ac:dyDescent="0.2">
      <c r="A5" s="165"/>
      <c r="B5" s="179"/>
      <c r="C5" s="179"/>
      <c r="D5" s="179"/>
      <c r="E5" s="179"/>
      <c r="F5" s="179"/>
      <c r="G5" s="179"/>
      <c r="H5" s="179"/>
      <c r="I5" s="179"/>
      <c r="J5" s="177"/>
      <c r="K5" s="178"/>
      <c r="L5" s="179"/>
      <c r="M5" s="179"/>
      <c r="N5" s="179"/>
      <c r="O5" s="179"/>
      <c r="P5" s="177"/>
    </row>
    <row r="6" spans="1:16" s="78" customFormat="1" ht="11.45" customHeight="1" x14ac:dyDescent="0.2">
      <c r="A6" s="165"/>
      <c r="B6" s="179"/>
      <c r="C6" s="179"/>
      <c r="D6" s="179"/>
      <c r="E6" s="179"/>
      <c r="F6" s="179"/>
      <c r="G6" s="179"/>
      <c r="H6" s="179"/>
      <c r="I6" s="179"/>
      <c r="J6" s="177"/>
      <c r="K6" s="178"/>
      <c r="L6" s="179"/>
      <c r="M6" s="179"/>
      <c r="N6" s="179"/>
      <c r="O6" s="179"/>
      <c r="P6" s="177"/>
    </row>
    <row r="7" spans="1:16" s="78" customFormat="1" ht="11.45" customHeight="1" x14ac:dyDescent="0.2">
      <c r="A7" s="165"/>
      <c r="B7" s="179"/>
      <c r="C7" s="179"/>
      <c r="D7" s="179"/>
      <c r="E7" s="179"/>
      <c r="F7" s="179"/>
      <c r="G7" s="179"/>
      <c r="H7" s="179"/>
      <c r="I7" s="179"/>
      <c r="J7" s="177"/>
      <c r="K7" s="178"/>
      <c r="L7" s="179"/>
      <c r="M7" s="179"/>
      <c r="N7" s="179"/>
      <c r="O7" s="179"/>
      <c r="P7" s="177"/>
    </row>
    <row r="8" spans="1:16" s="78" customFormat="1" ht="11.45" customHeight="1" x14ac:dyDescent="0.2">
      <c r="A8" s="165"/>
      <c r="B8" s="179"/>
      <c r="C8" s="179"/>
      <c r="D8" s="179" t="s">
        <v>98</v>
      </c>
      <c r="E8" s="179"/>
      <c r="F8" s="179"/>
      <c r="G8" s="179"/>
      <c r="H8" s="179"/>
      <c r="I8" s="179"/>
      <c r="J8" s="177"/>
      <c r="K8" s="180" t="s">
        <v>98</v>
      </c>
      <c r="L8" s="181"/>
      <c r="M8" s="181"/>
      <c r="N8" s="181"/>
      <c r="O8" s="181"/>
      <c r="P8" s="182"/>
    </row>
    <row r="9" spans="1:16" s="79" customFormat="1" ht="11.45" customHeight="1" x14ac:dyDescent="0.2">
      <c r="A9" s="63">
        <v>1</v>
      </c>
      <c r="B9" s="183">
        <v>2</v>
      </c>
      <c r="C9" s="183"/>
      <c r="D9" s="42">
        <v>3</v>
      </c>
      <c r="E9" s="42">
        <v>4</v>
      </c>
      <c r="F9" s="42">
        <v>5</v>
      </c>
      <c r="G9" s="42">
        <v>6</v>
      </c>
      <c r="H9" s="42">
        <v>7</v>
      </c>
      <c r="I9" s="42">
        <v>8</v>
      </c>
      <c r="J9" s="43">
        <v>9</v>
      </c>
      <c r="K9" s="64">
        <v>10</v>
      </c>
      <c r="L9" s="65">
        <v>11</v>
      </c>
      <c r="M9" s="65">
        <v>12</v>
      </c>
      <c r="N9" s="65">
        <v>13</v>
      </c>
      <c r="O9" s="65">
        <v>14</v>
      </c>
      <c r="P9" s="66">
        <v>15</v>
      </c>
    </row>
    <row r="10" spans="1:16" ht="11.25" customHeight="1" x14ac:dyDescent="0.2">
      <c r="B10" s="175"/>
      <c r="C10" s="176"/>
      <c r="D10" s="80"/>
      <c r="E10" s="81"/>
      <c r="F10" s="81"/>
      <c r="G10" s="81"/>
      <c r="H10" s="81"/>
      <c r="I10" s="81"/>
      <c r="J10" s="81"/>
      <c r="K10" s="81"/>
      <c r="L10" s="81"/>
      <c r="M10" s="81"/>
      <c r="N10" s="81"/>
      <c r="O10" s="82"/>
      <c r="P10" s="83"/>
    </row>
    <row r="11" spans="1:16" ht="11.25" customHeight="1" x14ac:dyDescent="0.2">
      <c r="A11" s="46">
        <f>IF(D11&lt;&gt;"",COUNTA($D$11:D11),"")</f>
        <v>1</v>
      </c>
      <c r="B11" s="71">
        <v>2015</v>
      </c>
      <c r="C11" s="72" t="s">
        <v>8</v>
      </c>
      <c r="D11" s="80" t="s">
        <v>41</v>
      </c>
      <c r="E11" s="81" t="s">
        <v>41</v>
      </c>
      <c r="F11" s="81" t="s">
        <v>41</v>
      </c>
      <c r="G11" s="81" t="s">
        <v>41</v>
      </c>
      <c r="H11" s="81" t="s">
        <v>41</v>
      </c>
      <c r="I11" s="81" t="s">
        <v>41</v>
      </c>
      <c r="J11" s="81" t="s">
        <v>41</v>
      </c>
      <c r="K11" s="81" t="s">
        <v>41</v>
      </c>
      <c r="L11" s="81" t="s">
        <v>41</v>
      </c>
      <c r="M11" s="81" t="s">
        <v>41</v>
      </c>
      <c r="N11" s="81" t="s">
        <v>41</v>
      </c>
      <c r="O11" s="82" t="s">
        <v>41</v>
      </c>
      <c r="P11" s="83" t="s">
        <v>41</v>
      </c>
    </row>
    <row r="12" spans="1:16" ht="11.25" customHeight="1" x14ac:dyDescent="0.2">
      <c r="A12" s="46">
        <f>IF(D12&lt;&gt;"",COUNTA($D$11:D12),"")</f>
        <v>2</v>
      </c>
      <c r="B12" s="73">
        <v>2016</v>
      </c>
      <c r="C12" s="72" t="s">
        <v>8</v>
      </c>
      <c r="D12" s="80">
        <v>0.6</v>
      </c>
      <c r="E12" s="81">
        <v>0.8</v>
      </c>
      <c r="F12" s="81">
        <v>2.2000000000000002</v>
      </c>
      <c r="G12" s="81">
        <v>1.3</v>
      </c>
      <c r="H12" s="81">
        <v>0</v>
      </c>
      <c r="I12" s="81">
        <v>0.6</v>
      </c>
      <c r="J12" s="81">
        <v>1.7</v>
      </c>
      <c r="K12" s="81">
        <v>-0.9</v>
      </c>
      <c r="L12" s="81">
        <v>-1.2</v>
      </c>
      <c r="M12" s="81">
        <v>1.1000000000000001</v>
      </c>
      <c r="N12" s="81">
        <v>2.7</v>
      </c>
      <c r="O12" s="82">
        <v>2.2000000000000002</v>
      </c>
      <c r="P12" s="83">
        <v>2.6</v>
      </c>
    </row>
    <row r="13" spans="1:16" ht="11.25" customHeight="1" x14ac:dyDescent="0.2">
      <c r="A13" s="46">
        <f>IF(D13&lt;&gt;"",COUNTA($D$11:D13),"")</f>
        <v>3</v>
      </c>
      <c r="B13" s="73">
        <v>2017</v>
      </c>
      <c r="C13" s="72" t="s">
        <v>8</v>
      </c>
      <c r="D13" s="80">
        <v>1.9</v>
      </c>
      <c r="E13" s="81">
        <v>3.5</v>
      </c>
      <c r="F13" s="81">
        <v>2.5</v>
      </c>
      <c r="G13" s="81">
        <v>0.3</v>
      </c>
      <c r="H13" s="81">
        <v>1.8</v>
      </c>
      <c r="I13" s="81">
        <v>0.2</v>
      </c>
      <c r="J13" s="81">
        <v>1.7</v>
      </c>
      <c r="K13" s="81">
        <v>2.8</v>
      </c>
      <c r="L13" s="81">
        <v>-1.2</v>
      </c>
      <c r="M13" s="81">
        <v>1.8</v>
      </c>
      <c r="N13" s="81">
        <v>4.3</v>
      </c>
      <c r="O13" s="82">
        <v>3.2</v>
      </c>
      <c r="P13" s="83">
        <v>0.1</v>
      </c>
    </row>
    <row r="14" spans="1:16" ht="11.25" customHeight="1" x14ac:dyDescent="0.2">
      <c r="A14" s="46">
        <f>IF(D14&lt;&gt;"",COUNTA($D$11:D14),"")</f>
        <v>4</v>
      </c>
      <c r="B14" s="73">
        <v>2019</v>
      </c>
      <c r="C14" s="72" t="s">
        <v>8</v>
      </c>
      <c r="D14" s="80">
        <v>1.6</v>
      </c>
      <c r="E14" s="81">
        <v>0.9</v>
      </c>
      <c r="F14" s="81">
        <v>2.2999999999999998</v>
      </c>
      <c r="G14" s="81">
        <v>1.8</v>
      </c>
      <c r="H14" s="81">
        <v>1.7</v>
      </c>
      <c r="I14" s="81">
        <v>1.3</v>
      </c>
      <c r="J14" s="81">
        <v>1.9</v>
      </c>
      <c r="K14" s="81">
        <v>1.3</v>
      </c>
      <c r="L14" s="81">
        <v>-0.7</v>
      </c>
      <c r="M14" s="81">
        <v>1</v>
      </c>
      <c r="N14" s="81">
        <v>3.5</v>
      </c>
      <c r="O14" s="82">
        <v>3.9</v>
      </c>
      <c r="P14" s="83">
        <v>2.9</v>
      </c>
    </row>
    <row r="15" spans="1:16" ht="11.25" customHeight="1" x14ac:dyDescent="0.2">
      <c r="A15" s="46">
        <f>IF(D15&lt;&gt;"",COUNTA($D$11:D15),"")</f>
        <v>5</v>
      </c>
      <c r="B15" s="73">
        <v>2020</v>
      </c>
      <c r="C15" s="72"/>
      <c r="D15" s="80">
        <v>0.2</v>
      </c>
      <c r="E15" s="81">
        <v>2.6</v>
      </c>
      <c r="F15" s="81">
        <v>2.4</v>
      </c>
      <c r="G15" s="81">
        <v>-1.1000000000000001</v>
      </c>
      <c r="H15" s="81">
        <v>0.6</v>
      </c>
      <c r="I15" s="81">
        <v>0.2</v>
      </c>
      <c r="J15" s="81">
        <v>0.7</v>
      </c>
      <c r="K15" s="81">
        <v>-1.5</v>
      </c>
      <c r="L15" s="81">
        <v>-1.7</v>
      </c>
      <c r="M15" s="81">
        <v>0.1</v>
      </c>
      <c r="N15" s="81">
        <v>-26.1</v>
      </c>
      <c r="O15" s="82">
        <v>3.7</v>
      </c>
      <c r="P15" s="83">
        <v>-1.3</v>
      </c>
    </row>
    <row r="16" spans="1:16" ht="11.25" customHeight="1" x14ac:dyDescent="0.2">
      <c r="A16" s="46">
        <f>IF(D16&lt;&gt;"",COUNTA($D$11:D16),"")</f>
        <v>6</v>
      </c>
      <c r="B16" s="73">
        <v>2021</v>
      </c>
      <c r="C16" s="72"/>
      <c r="D16" s="80">
        <v>3.3</v>
      </c>
      <c r="E16" s="81">
        <v>3.6</v>
      </c>
      <c r="F16" s="81">
        <v>2.7</v>
      </c>
      <c r="G16" s="81">
        <v>1.2</v>
      </c>
      <c r="H16" s="81">
        <v>2.4</v>
      </c>
      <c r="I16" s="81">
        <v>2.8</v>
      </c>
      <c r="J16" s="81">
        <v>0.6</v>
      </c>
      <c r="K16" s="81">
        <v>8.6999999999999993</v>
      </c>
      <c r="L16" s="81">
        <v>-0.1</v>
      </c>
      <c r="M16" s="81">
        <v>2.9</v>
      </c>
      <c r="N16" s="81">
        <v>3.1</v>
      </c>
      <c r="O16" s="82">
        <v>3.4</v>
      </c>
      <c r="P16" s="83">
        <v>2.9</v>
      </c>
    </row>
    <row r="17" spans="1:16" ht="11.25" customHeight="1" x14ac:dyDescent="0.2">
      <c r="A17" s="46">
        <f>IF(D17&lt;&gt;"",COUNTA($D$11:D17),"")</f>
        <v>7</v>
      </c>
      <c r="B17" s="73">
        <v>2022</v>
      </c>
      <c r="C17" s="72"/>
      <c r="D17" s="80" t="s">
        <v>8</v>
      </c>
      <c r="E17" s="81"/>
      <c r="F17" s="81"/>
      <c r="G17" s="81"/>
      <c r="H17" s="81"/>
      <c r="I17" s="81"/>
      <c r="J17" s="81"/>
      <c r="K17" s="81"/>
      <c r="L17" s="81"/>
      <c r="M17" s="81"/>
      <c r="N17" s="81"/>
      <c r="O17" s="82"/>
      <c r="P17" s="83"/>
    </row>
    <row r="18" spans="1:16" ht="8.1" customHeight="1" x14ac:dyDescent="0.2">
      <c r="A18" s="46" t="str">
        <f>IF(D18&lt;&gt;"",COUNTA($D$11:D18),"")</f>
        <v/>
      </c>
      <c r="B18" s="71"/>
      <c r="C18" s="76"/>
      <c r="D18" s="80"/>
      <c r="E18" s="81"/>
      <c r="F18" s="81"/>
      <c r="G18" s="81"/>
      <c r="H18" s="81"/>
      <c r="I18" s="81"/>
      <c r="J18" s="81"/>
      <c r="K18" s="81"/>
      <c r="L18" s="81"/>
      <c r="M18" s="81"/>
      <c r="N18" s="81"/>
      <c r="O18" s="82"/>
      <c r="P18" s="83"/>
    </row>
    <row r="19" spans="1:16" ht="11.1" customHeight="1" x14ac:dyDescent="0.2">
      <c r="A19" s="46">
        <f>IF(D19&lt;&gt;"",COUNTA($D$11:D19),"")</f>
        <v>8</v>
      </c>
      <c r="B19" s="71">
        <v>2019</v>
      </c>
      <c r="C19" s="77" t="s">
        <v>14</v>
      </c>
      <c r="D19" s="80">
        <v>1.3</v>
      </c>
      <c r="E19" s="81">
        <v>0.1</v>
      </c>
      <c r="F19" s="81">
        <v>2.1</v>
      </c>
      <c r="G19" s="81">
        <v>2</v>
      </c>
      <c r="H19" s="81">
        <v>1.2</v>
      </c>
      <c r="I19" s="81">
        <v>0.6</v>
      </c>
      <c r="J19" s="81">
        <v>1.9</v>
      </c>
      <c r="K19" s="81">
        <v>1</v>
      </c>
      <c r="L19" s="81">
        <v>-0.9</v>
      </c>
      <c r="M19" s="81">
        <v>0.7</v>
      </c>
      <c r="N19" s="81">
        <v>4.7</v>
      </c>
      <c r="O19" s="82">
        <v>5.5</v>
      </c>
      <c r="P19" s="83">
        <v>2.2000000000000002</v>
      </c>
    </row>
    <row r="20" spans="1:16" ht="11.1" customHeight="1" x14ac:dyDescent="0.2">
      <c r="A20" s="46">
        <f>IF(D20&lt;&gt;"",COUNTA($D$11:D20),"")</f>
        <v>9</v>
      </c>
      <c r="B20" s="71"/>
      <c r="C20" s="76" t="s">
        <v>15</v>
      </c>
      <c r="D20" s="80">
        <v>1.6</v>
      </c>
      <c r="E20" s="81">
        <v>0.9</v>
      </c>
      <c r="F20" s="81">
        <v>1.9</v>
      </c>
      <c r="G20" s="81">
        <v>2.6</v>
      </c>
      <c r="H20" s="81">
        <v>1.7</v>
      </c>
      <c r="I20" s="81">
        <v>0.5</v>
      </c>
      <c r="J20" s="81">
        <v>1.9</v>
      </c>
      <c r="K20" s="81">
        <v>0.7</v>
      </c>
      <c r="L20" s="81">
        <v>-0.8</v>
      </c>
      <c r="M20" s="81">
        <v>0.3</v>
      </c>
      <c r="N20" s="81">
        <v>4.5999999999999996</v>
      </c>
      <c r="O20" s="82">
        <v>6.8</v>
      </c>
      <c r="P20" s="83">
        <v>2.2999999999999998</v>
      </c>
    </row>
    <row r="21" spans="1:16" ht="11.1" customHeight="1" x14ac:dyDescent="0.2">
      <c r="A21" s="46">
        <f>IF(D21&lt;&gt;"",COUNTA($D$11:D21),"")</f>
        <v>10</v>
      </c>
      <c r="B21" s="71"/>
      <c r="C21" s="76" t="s">
        <v>16</v>
      </c>
      <c r="D21" s="80">
        <v>1.5</v>
      </c>
      <c r="E21" s="81">
        <v>0.3</v>
      </c>
      <c r="F21" s="81">
        <v>2.7</v>
      </c>
      <c r="G21" s="81">
        <v>-0.6</v>
      </c>
      <c r="H21" s="81">
        <v>1.8</v>
      </c>
      <c r="I21" s="81">
        <v>0.6</v>
      </c>
      <c r="J21" s="81">
        <v>2</v>
      </c>
      <c r="K21" s="81">
        <v>2.1</v>
      </c>
      <c r="L21" s="81">
        <v>-0.6</v>
      </c>
      <c r="M21" s="81">
        <v>-0.4</v>
      </c>
      <c r="N21" s="81">
        <v>3.3</v>
      </c>
      <c r="O21" s="82">
        <v>4.7</v>
      </c>
      <c r="P21" s="83">
        <v>2.1</v>
      </c>
    </row>
    <row r="22" spans="1:16" ht="11.1" customHeight="1" x14ac:dyDescent="0.2">
      <c r="A22" s="46">
        <f>IF(D22&lt;&gt;"",COUNTA($D$11:D22),"")</f>
        <v>11</v>
      </c>
      <c r="B22" s="71"/>
      <c r="C22" s="77" t="s">
        <v>17</v>
      </c>
      <c r="D22" s="80">
        <v>2.1</v>
      </c>
      <c r="E22" s="81">
        <v>0.4</v>
      </c>
      <c r="F22" s="81">
        <v>1.9</v>
      </c>
      <c r="G22" s="81">
        <v>1.4</v>
      </c>
      <c r="H22" s="81">
        <v>1.8</v>
      </c>
      <c r="I22" s="81">
        <v>1.5</v>
      </c>
      <c r="J22" s="81">
        <v>2.1</v>
      </c>
      <c r="K22" s="81">
        <v>3</v>
      </c>
      <c r="L22" s="81">
        <v>-0.7</v>
      </c>
      <c r="M22" s="81">
        <v>3.6</v>
      </c>
      <c r="N22" s="81">
        <v>3.3</v>
      </c>
      <c r="O22" s="82">
        <v>3.8</v>
      </c>
      <c r="P22" s="83">
        <v>2.6</v>
      </c>
    </row>
    <row r="23" spans="1:16" ht="11.1" customHeight="1" x14ac:dyDescent="0.2">
      <c r="A23" s="46">
        <f>IF(D23&lt;&gt;"",COUNTA($D$11:D23),"")</f>
        <v>12</v>
      </c>
      <c r="B23" s="71"/>
      <c r="C23" s="77" t="s">
        <v>18</v>
      </c>
      <c r="D23" s="80">
        <v>1.6</v>
      </c>
      <c r="E23" s="81">
        <v>0.7</v>
      </c>
      <c r="F23" s="81">
        <v>2.2999999999999998</v>
      </c>
      <c r="G23" s="81">
        <v>1.9</v>
      </c>
      <c r="H23" s="81">
        <v>1.6</v>
      </c>
      <c r="I23" s="81">
        <v>1.6</v>
      </c>
      <c r="J23" s="81">
        <v>2.2000000000000002</v>
      </c>
      <c r="K23" s="81">
        <v>3.4</v>
      </c>
      <c r="L23" s="81">
        <v>-1.1000000000000001</v>
      </c>
      <c r="M23" s="81">
        <v>-1.1000000000000001</v>
      </c>
      <c r="N23" s="81">
        <v>2.9</v>
      </c>
      <c r="O23" s="82">
        <v>4.2</v>
      </c>
      <c r="P23" s="83">
        <v>2.7</v>
      </c>
    </row>
    <row r="24" spans="1:16" ht="11.1" customHeight="1" x14ac:dyDescent="0.2">
      <c r="A24" s="46">
        <f>IF(D24&lt;&gt;"",COUNTA($D$11:D24),"")</f>
        <v>13</v>
      </c>
      <c r="B24" s="71"/>
      <c r="C24" s="77" t="s">
        <v>19</v>
      </c>
      <c r="D24" s="80">
        <v>2</v>
      </c>
      <c r="E24" s="81">
        <v>0.9</v>
      </c>
      <c r="F24" s="81">
        <v>2.1</v>
      </c>
      <c r="G24" s="81">
        <v>2.1</v>
      </c>
      <c r="H24" s="81">
        <v>1.7</v>
      </c>
      <c r="I24" s="81">
        <v>1.2</v>
      </c>
      <c r="J24" s="81">
        <v>2.2000000000000002</v>
      </c>
      <c r="K24" s="81">
        <v>2.2999999999999998</v>
      </c>
      <c r="L24" s="81">
        <v>-1.2</v>
      </c>
      <c r="M24" s="81">
        <v>2.5</v>
      </c>
      <c r="N24" s="81">
        <v>3.9</v>
      </c>
      <c r="O24" s="82">
        <v>3.4</v>
      </c>
      <c r="P24" s="83">
        <v>3.1</v>
      </c>
    </row>
    <row r="25" spans="1:16" ht="11.1" customHeight="1" x14ac:dyDescent="0.2">
      <c r="A25" s="46">
        <f>IF(D25&lt;&gt;"",COUNTA($D$11:D25),"")</f>
        <v>14</v>
      </c>
      <c r="B25" s="71"/>
      <c r="C25" s="76" t="s">
        <v>20</v>
      </c>
      <c r="D25" s="80">
        <v>1.8</v>
      </c>
      <c r="E25" s="81">
        <v>1.4</v>
      </c>
      <c r="F25" s="81">
        <v>2.2000000000000002</v>
      </c>
      <c r="G25" s="81">
        <v>4.7</v>
      </c>
      <c r="H25" s="81">
        <v>1.7</v>
      </c>
      <c r="I25" s="81">
        <v>1.1000000000000001</v>
      </c>
      <c r="J25" s="81">
        <v>1.5</v>
      </c>
      <c r="K25" s="81">
        <v>1.2</v>
      </c>
      <c r="L25" s="81">
        <v>-0.9</v>
      </c>
      <c r="M25" s="81">
        <v>0.8</v>
      </c>
      <c r="N25" s="81">
        <v>3.9</v>
      </c>
      <c r="O25" s="82">
        <v>4.2</v>
      </c>
      <c r="P25" s="83">
        <v>3</v>
      </c>
    </row>
    <row r="26" spans="1:16" ht="11.1" customHeight="1" x14ac:dyDescent="0.2">
      <c r="A26" s="46">
        <f>IF(D26&lt;&gt;"",COUNTA($D$11:D26),"")</f>
        <v>15</v>
      </c>
      <c r="B26" s="71"/>
      <c r="C26" s="76" t="s">
        <v>21</v>
      </c>
      <c r="D26" s="80">
        <v>1.8</v>
      </c>
      <c r="E26" s="81">
        <v>1.5</v>
      </c>
      <c r="F26" s="81">
        <v>2</v>
      </c>
      <c r="G26" s="81">
        <v>3</v>
      </c>
      <c r="H26" s="81">
        <v>2</v>
      </c>
      <c r="I26" s="81">
        <v>1.8</v>
      </c>
      <c r="J26" s="81">
        <v>1.5</v>
      </c>
      <c r="K26" s="81">
        <v>1.4</v>
      </c>
      <c r="L26" s="81">
        <v>-0.7</v>
      </c>
      <c r="M26" s="81">
        <v>0.8</v>
      </c>
      <c r="N26" s="81">
        <v>3.8</v>
      </c>
      <c r="O26" s="82">
        <v>4.0999999999999996</v>
      </c>
      <c r="P26" s="83">
        <v>3.3</v>
      </c>
    </row>
    <row r="27" spans="1:16" ht="11.1" customHeight="1" x14ac:dyDescent="0.2">
      <c r="A27" s="46">
        <f>IF(D27&lt;&gt;"",COUNTA($D$11:D27),"")</f>
        <v>16</v>
      </c>
      <c r="B27" s="71"/>
      <c r="C27" s="77" t="s">
        <v>22</v>
      </c>
      <c r="D27" s="80">
        <v>1.6</v>
      </c>
      <c r="E27" s="81">
        <v>0.6</v>
      </c>
      <c r="F27" s="81">
        <v>2.4</v>
      </c>
      <c r="G27" s="81">
        <v>1.2</v>
      </c>
      <c r="H27" s="81">
        <v>2.1</v>
      </c>
      <c r="I27" s="81">
        <v>1.6</v>
      </c>
      <c r="J27" s="81">
        <v>1.6</v>
      </c>
      <c r="K27" s="81">
        <v>0.1</v>
      </c>
      <c r="L27" s="81">
        <v>-0.5</v>
      </c>
      <c r="M27" s="81">
        <v>1.4</v>
      </c>
      <c r="N27" s="81">
        <v>3</v>
      </c>
      <c r="O27" s="82">
        <v>2.7</v>
      </c>
      <c r="P27" s="83">
        <v>3</v>
      </c>
    </row>
    <row r="28" spans="1:16" ht="11.1" customHeight="1" x14ac:dyDescent="0.2">
      <c r="A28" s="46">
        <f>IF(D28&lt;&gt;"",COUNTA($D$11:D28),"")</f>
        <v>17</v>
      </c>
      <c r="B28" s="71"/>
      <c r="C28" s="77" t="s">
        <v>23</v>
      </c>
      <c r="D28" s="80">
        <v>1.6</v>
      </c>
      <c r="E28" s="81">
        <v>0.9</v>
      </c>
      <c r="F28" s="81">
        <v>2.6</v>
      </c>
      <c r="G28" s="81">
        <v>1</v>
      </c>
      <c r="H28" s="81">
        <v>1.9</v>
      </c>
      <c r="I28" s="81">
        <v>1.4</v>
      </c>
      <c r="J28" s="81">
        <v>1.9</v>
      </c>
      <c r="K28" s="81">
        <v>-0.1</v>
      </c>
      <c r="L28" s="81">
        <v>-0.4</v>
      </c>
      <c r="M28" s="81">
        <v>0.9</v>
      </c>
      <c r="N28" s="81">
        <v>3</v>
      </c>
      <c r="O28" s="82">
        <v>2.9</v>
      </c>
      <c r="P28" s="83">
        <v>3.9</v>
      </c>
    </row>
    <row r="29" spans="1:16" ht="11.1" customHeight="1" x14ac:dyDescent="0.2">
      <c r="A29" s="46">
        <f>IF(D29&lt;&gt;"",COUNTA($D$11:D29),"")</f>
        <v>18</v>
      </c>
      <c r="B29" s="71"/>
      <c r="C29" s="77" t="s">
        <v>24</v>
      </c>
      <c r="D29" s="80">
        <v>1.5</v>
      </c>
      <c r="E29" s="81">
        <v>1.6</v>
      </c>
      <c r="F29" s="81">
        <v>2.7</v>
      </c>
      <c r="G29" s="81">
        <v>1.3</v>
      </c>
      <c r="H29" s="81">
        <v>1.8</v>
      </c>
      <c r="I29" s="81">
        <v>1.5</v>
      </c>
      <c r="J29" s="81">
        <v>1.8</v>
      </c>
      <c r="K29" s="81">
        <v>-0.2</v>
      </c>
      <c r="L29" s="81">
        <v>-0.4</v>
      </c>
      <c r="M29" s="81">
        <v>0.9</v>
      </c>
      <c r="N29" s="81">
        <v>3.2</v>
      </c>
      <c r="O29" s="82">
        <v>2.5</v>
      </c>
      <c r="P29" s="83">
        <v>3.8</v>
      </c>
    </row>
    <row r="30" spans="1:16" ht="11.1" customHeight="1" x14ac:dyDescent="0.2">
      <c r="A30" s="46">
        <f>IF(D30&lt;&gt;"",COUNTA($D$11:D30),"")</f>
        <v>19</v>
      </c>
      <c r="B30" s="71"/>
      <c r="C30" s="77" t="s">
        <v>25</v>
      </c>
      <c r="D30" s="80">
        <v>1.9</v>
      </c>
      <c r="E30" s="81">
        <v>1.5</v>
      </c>
      <c r="F30" s="81">
        <v>2.4</v>
      </c>
      <c r="G30" s="81">
        <v>2</v>
      </c>
      <c r="H30" s="81">
        <v>2</v>
      </c>
      <c r="I30" s="81">
        <v>1.4</v>
      </c>
      <c r="J30" s="81">
        <v>1.5</v>
      </c>
      <c r="K30" s="81">
        <v>1.9</v>
      </c>
      <c r="L30" s="81">
        <v>-0.5</v>
      </c>
      <c r="M30" s="81">
        <v>1.5</v>
      </c>
      <c r="N30" s="81">
        <v>2.9</v>
      </c>
      <c r="O30" s="82">
        <v>2.5</v>
      </c>
      <c r="P30" s="83">
        <v>2.8</v>
      </c>
    </row>
    <row r="31" spans="1:16" ht="8.1" customHeight="1" x14ac:dyDescent="0.2">
      <c r="A31" s="46" t="str">
        <f>IF(D31&lt;&gt;"",COUNTA($D$11:D31),"")</f>
        <v/>
      </c>
      <c r="B31" s="74"/>
      <c r="C31" s="75"/>
      <c r="D31" s="80"/>
      <c r="E31" s="81"/>
      <c r="F31" s="81"/>
      <c r="G31" s="81"/>
      <c r="H31" s="81"/>
      <c r="I31" s="81"/>
      <c r="J31" s="81"/>
      <c r="K31" s="81"/>
      <c r="L31" s="81"/>
      <c r="M31" s="81"/>
      <c r="N31" s="81"/>
      <c r="O31" s="82"/>
      <c r="P31" s="83"/>
    </row>
    <row r="32" spans="1:16" ht="11.1" customHeight="1" x14ac:dyDescent="0.2">
      <c r="A32" s="46">
        <f>IF(D32&lt;&gt;"",COUNTA($D$11:D32),"")</f>
        <v>20</v>
      </c>
      <c r="B32" s="71">
        <v>2020</v>
      </c>
      <c r="C32" s="77" t="s">
        <v>14</v>
      </c>
      <c r="D32" s="80">
        <v>1.6</v>
      </c>
      <c r="E32" s="81">
        <v>2.9</v>
      </c>
      <c r="F32" s="81">
        <v>2.9</v>
      </c>
      <c r="G32" s="81">
        <v>0.9</v>
      </c>
      <c r="H32" s="81">
        <v>2.1</v>
      </c>
      <c r="I32" s="81">
        <v>0.9</v>
      </c>
      <c r="J32" s="81">
        <v>1.4</v>
      </c>
      <c r="K32" s="81">
        <v>3.7</v>
      </c>
      <c r="L32" s="81">
        <v>-0.2</v>
      </c>
      <c r="M32" s="81">
        <v>0.2</v>
      </c>
      <c r="N32" s="81">
        <v>-26.2</v>
      </c>
      <c r="O32" s="82">
        <v>3.4</v>
      </c>
      <c r="P32" s="83">
        <v>0.2</v>
      </c>
    </row>
    <row r="33" spans="1:16" ht="11.1" customHeight="1" x14ac:dyDescent="0.2">
      <c r="A33" s="46">
        <f>IF(D33&lt;&gt;"",COUNTA($D$11:D33),"")</f>
        <v>21</v>
      </c>
      <c r="B33" s="71"/>
      <c r="C33" s="76" t="s">
        <v>15</v>
      </c>
      <c r="D33" s="80">
        <v>1.6</v>
      </c>
      <c r="E33" s="81">
        <v>3.8</v>
      </c>
      <c r="F33" s="81">
        <v>2.9</v>
      </c>
      <c r="G33" s="81">
        <v>0.8</v>
      </c>
      <c r="H33" s="81">
        <v>1.6</v>
      </c>
      <c r="I33" s="81">
        <v>0.7</v>
      </c>
      <c r="J33" s="81">
        <v>1.3</v>
      </c>
      <c r="K33" s="81">
        <v>3.2</v>
      </c>
      <c r="L33" s="81">
        <v>-0.3</v>
      </c>
      <c r="M33" s="81">
        <v>1.1000000000000001</v>
      </c>
      <c r="N33" s="81">
        <v>-26.1</v>
      </c>
      <c r="O33" s="82">
        <v>4</v>
      </c>
      <c r="P33" s="83">
        <v>0.2</v>
      </c>
    </row>
    <row r="34" spans="1:16" ht="11.1" customHeight="1" x14ac:dyDescent="0.2">
      <c r="A34" s="46">
        <f>IF(D34&lt;&gt;"",COUNTA($D$11:D34),"")</f>
        <v>22</v>
      </c>
      <c r="B34" s="71"/>
      <c r="C34" s="76" t="s">
        <v>16</v>
      </c>
      <c r="D34" s="80">
        <v>1.1000000000000001</v>
      </c>
      <c r="E34" s="81">
        <v>3.9</v>
      </c>
      <c r="F34" s="81">
        <v>2.2999999999999998</v>
      </c>
      <c r="G34" s="81">
        <v>2</v>
      </c>
      <c r="H34" s="81">
        <v>1.3</v>
      </c>
      <c r="I34" s="81">
        <v>1.2</v>
      </c>
      <c r="J34" s="81">
        <v>1.9</v>
      </c>
      <c r="K34" s="81">
        <v>1.2</v>
      </c>
      <c r="L34" s="81">
        <v>-0.4</v>
      </c>
      <c r="M34" s="81">
        <v>-0.3</v>
      </c>
      <c r="N34" s="81">
        <v>-25.7</v>
      </c>
      <c r="O34" s="82">
        <v>3.6</v>
      </c>
      <c r="P34" s="83">
        <v>-1</v>
      </c>
    </row>
    <row r="35" spans="1:16" ht="11.1" customHeight="1" x14ac:dyDescent="0.2">
      <c r="A35" s="46">
        <f>IF(D35&lt;&gt;"",COUNTA($D$11:D35),"")</f>
        <v>23</v>
      </c>
      <c r="B35" s="71"/>
      <c r="C35" s="77" t="s">
        <v>17</v>
      </c>
      <c r="D35" s="80">
        <v>0.3</v>
      </c>
      <c r="E35" s="81">
        <v>2.9</v>
      </c>
      <c r="F35" s="81">
        <v>2.2999999999999998</v>
      </c>
      <c r="G35" s="81" t="s">
        <v>195</v>
      </c>
      <c r="H35" s="81">
        <v>1.1000000000000001</v>
      </c>
      <c r="I35" s="81" t="s">
        <v>196</v>
      </c>
      <c r="J35" s="81">
        <v>2.1</v>
      </c>
      <c r="K35" s="81">
        <v>-2.5</v>
      </c>
      <c r="L35" s="81">
        <v>-0.4</v>
      </c>
      <c r="M35" s="81" t="s">
        <v>197</v>
      </c>
      <c r="N35" s="81">
        <v>-25.5</v>
      </c>
      <c r="O35" s="82" t="s">
        <v>198</v>
      </c>
      <c r="P35" s="83">
        <v>-1.5</v>
      </c>
    </row>
    <row r="36" spans="1:16" ht="11.1" customHeight="1" x14ac:dyDescent="0.2">
      <c r="A36" s="46">
        <f>IF(D36&lt;&gt;"",COUNTA($D$11:D36),"")</f>
        <v>24</v>
      </c>
      <c r="B36" s="71"/>
      <c r="C36" s="77" t="s">
        <v>18</v>
      </c>
      <c r="D36" s="80">
        <v>0.4</v>
      </c>
      <c r="E36" s="81">
        <v>4.4000000000000004</v>
      </c>
      <c r="F36" s="81">
        <v>2.9</v>
      </c>
      <c r="G36" s="81">
        <v>0.1</v>
      </c>
      <c r="H36" s="81">
        <v>1.1000000000000001</v>
      </c>
      <c r="I36" s="81">
        <v>1</v>
      </c>
      <c r="J36" s="81">
        <v>2</v>
      </c>
      <c r="K36" s="81">
        <v>-4.4000000000000004</v>
      </c>
      <c r="L36" s="81">
        <v>-0.2</v>
      </c>
      <c r="M36" s="81">
        <v>0.2</v>
      </c>
      <c r="N36" s="81">
        <v>-25.9</v>
      </c>
      <c r="O36" s="82">
        <v>4.0999999999999996</v>
      </c>
      <c r="P36" s="83">
        <v>-1.1000000000000001</v>
      </c>
    </row>
    <row r="37" spans="1:16" ht="11.1" customHeight="1" x14ac:dyDescent="0.2">
      <c r="A37" s="46">
        <f>IF(D37&lt;&gt;"",COUNTA($D$11:D37),"")</f>
        <v>25</v>
      </c>
      <c r="B37" s="71"/>
      <c r="C37" s="77" t="s">
        <v>19</v>
      </c>
      <c r="D37" s="80">
        <v>0.6</v>
      </c>
      <c r="E37" s="81">
        <v>4.7</v>
      </c>
      <c r="F37" s="81">
        <v>3.5</v>
      </c>
      <c r="G37" s="81">
        <v>0.8</v>
      </c>
      <c r="H37" s="81">
        <v>0.9</v>
      </c>
      <c r="I37" s="81">
        <v>1.2</v>
      </c>
      <c r="J37" s="81">
        <v>2</v>
      </c>
      <c r="K37" s="81">
        <v>-3</v>
      </c>
      <c r="L37" s="81">
        <v>0</v>
      </c>
      <c r="M37" s="81">
        <v>-0.1</v>
      </c>
      <c r="N37" s="81">
        <v>-26.6</v>
      </c>
      <c r="O37" s="82">
        <v>3.9</v>
      </c>
      <c r="P37" s="83">
        <v>-0.7</v>
      </c>
    </row>
    <row r="38" spans="1:16" ht="11.1" customHeight="1" x14ac:dyDescent="0.2">
      <c r="A38" s="46">
        <f>IF(D38&lt;&gt;"",COUNTA($D$11:D38),"")</f>
        <v>26</v>
      </c>
      <c r="B38" s="71"/>
      <c r="C38" s="76" t="s">
        <v>20</v>
      </c>
      <c r="D38" s="80">
        <v>-0.3</v>
      </c>
      <c r="E38" s="81">
        <v>1.8</v>
      </c>
      <c r="F38" s="81">
        <v>2.2999999999999998</v>
      </c>
      <c r="G38" s="81">
        <v>-0.9</v>
      </c>
      <c r="H38" s="81">
        <v>0.3</v>
      </c>
      <c r="I38" s="81">
        <v>-0.1</v>
      </c>
      <c r="J38" s="81">
        <v>0.4</v>
      </c>
      <c r="K38" s="81">
        <v>-2.6</v>
      </c>
      <c r="L38" s="81">
        <v>-2.5</v>
      </c>
      <c r="M38" s="81">
        <v>-0.4</v>
      </c>
      <c r="N38" s="81">
        <v>-26.7</v>
      </c>
      <c r="O38" s="82">
        <v>3</v>
      </c>
      <c r="P38" s="83">
        <v>-1.2</v>
      </c>
    </row>
    <row r="39" spans="1:16" ht="11.1" customHeight="1" x14ac:dyDescent="0.2">
      <c r="A39" s="46">
        <f>IF(D39&lt;&gt;"",COUNTA($D$11:D39),"")</f>
        <v>27</v>
      </c>
      <c r="B39" s="71"/>
      <c r="C39" s="76" t="s">
        <v>21</v>
      </c>
      <c r="D39" s="80">
        <v>-0.7</v>
      </c>
      <c r="E39" s="81">
        <v>1.3</v>
      </c>
      <c r="F39" s="81">
        <v>2.9</v>
      </c>
      <c r="G39" s="81">
        <v>-1.9</v>
      </c>
      <c r="H39" s="81">
        <v>-0.1</v>
      </c>
      <c r="I39" s="81">
        <v>-0.6</v>
      </c>
      <c r="J39" s="81">
        <v>0.4</v>
      </c>
      <c r="K39" s="81">
        <v>-2.9</v>
      </c>
      <c r="L39" s="81">
        <v>-2.7</v>
      </c>
      <c r="M39" s="81">
        <v>-1</v>
      </c>
      <c r="N39" s="81">
        <v>-25.6</v>
      </c>
      <c r="O39" s="82">
        <v>2.6</v>
      </c>
      <c r="P39" s="83">
        <v>-1.5</v>
      </c>
    </row>
    <row r="40" spans="1:16" ht="11.1" customHeight="1" x14ac:dyDescent="0.2">
      <c r="A40" s="46">
        <f>IF(D40&lt;&gt;"",COUNTA($D$11:D40),"")</f>
        <v>28</v>
      </c>
      <c r="B40" s="71"/>
      <c r="C40" s="77" t="s">
        <v>22</v>
      </c>
      <c r="D40" s="80">
        <v>-0.6</v>
      </c>
      <c r="E40" s="81">
        <v>1.2</v>
      </c>
      <c r="F40" s="81">
        <v>2.5</v>
      </c>
      <c r="G40" s="81">
        <v>-2.9</v>
      </c>
      <c r="H40" s="81">
        <v>-0.2</v>
      </c>
      <c r="I40" s="81">
        <v>-0.5</v>
      </c>
      <c r="J40" s="81">
        <v>0.1</v>
      </c>
      <c r="K40" s="81">
        <v>-2.2999999999999998</v>
      </c>
      <c r="L40" s="81">
        <v>-2.9</v>
      </c>
      <c r="M40" s="81">
        <v>-0.4</v>
      </c>
      <c r="N40" s="81">
        <v>-25.9</v>
      </c>
      <c r="O40" s="82">
        <v>4</v>
      </c>
      <c r="P40" s="83">
        <v>-1.8</v>
      </c>
    </row>
    <row r="41" spans="1:16" ht="11.1" customHeight="1" x14ac:dyDescent="0.2">
      <c r="A41" s="46">
        <f>IF(D41&lt;&gt;"",COUNTA($D$11:D41),"")</f>
        <v>29</v>
      </c>
      <c r="B41" s="71"/>
      <c r="C41" s="77" t="s">
        <v>23</v>
      </c>
      <c r="D41" s="80">
        <v>-0.7</v>
      </c>
      <c r="E41" s="81">
        <v>1.7</v>
      </c>
      <c r="F41" s="81">
        <v>2.2000000000000002</v>
      </c>
      <c r="G41" s="81">
        <v>-2.4</v>
      </c>
      <c r="H41" s="81">
        <v>-0.4</v>
      </c>
      <c r="I41" s="81">
        <v>-0.7</v>
      </c>
      <c r="J41" s="81">
        <v>-1.1000000000000001</v>
      </c>
      <c r="K41" s="81">
        <v>-2.5</v>
      </c>
      <c r="L41" s="81">
        <v>-3</v>
      </c>
      <c r="M41" s="81">
        <v>0.3</v>
      </c>
      <c r="N41" s="81">
        <v>-26.2</v>
      </c>
      <c r="O41" s="82">
        <v>3.7</v>
      </c>
      <c r="P41" s="83">
        <v>-2.7</v>
      </c>
    </row>
    <row r="42" spans="1:16" ht="11.1" customHeight="1" x14ac:dyDescent="0.2">
      <c r="A42" s="46">
        <f>IF(D42&lt;&gt;"",COUNTA($D$11:D42),"")</f>
        <v>30</v>
      </c>
      <c r="B42" s="71"/>
      <c r="C42" s="77" t="s">
        <v>24</v>
      </c>
      <c r="D42" s="80">
        <v>-0.8</v>
      </c>
      <c r="E42" s="81">
        <v>1.2</v>
      </c>
      <c r="F42" s="81">
        <v>1.2</v>
      </c>
      <c r="G42" s="81">
        <v>-3</v>
      </c>
      <c r="H42" s="81">
        <v>-0.5</v>
      </c>
      <c r="I42" s="81">
        <v>-0.8</v>
      </c>
      <c r="J42" s="81">
        <v>-0.9</v>
      </c>
      <c r="K42" s="81">
        <v>-3.1</v>
      </c>
      <c r="L42" s="81">
        <v>-3.2</v>
      </c>
      <c r="M42" s="81">
        <v>0.9</v>
      </c>
      <c r="N42" s="81">
        <v>-26</v>
      </c>
      <c r="O42" s="82">
        <v>3.8</v>
      </c>
      <c r="P42" s="83">
        <v>-2.7</v>
      </c>
    </row>
    <row r="43" spans="1:16" ht="11.1" customHeight="1" x14ac:dyDescent="0.2">
      <c r="A43" s="46">
        <f>IF(D43&lt;&gt;"",COUNTA($D$11:D43),"")</f>
        <v>31</v>
      </c>
      <c r="B43" s="71"/>
      <c r="C43" s="77" t="s">
        <v>25</v>
      </c>
      <c r="D43" s="80">
        <v>-0.8</v>
      </c>
      <c r="E43" s="81">
        <v>1.4</v>
      </c>
      <c r="F43" s="81">
        <v>1.3</v>
      </c>
      <c r="G43" s="81">
        <v>-4</v>
      </c>
      <c r="H43" s="81">
        <v>-0.2</v>
      </c>
      <c r="I43" s="81">
        <v>-0.9</v>
      </c>
      <c r="J43" s="81">
        <v>-0.9</v>
      </c>
      <c r="K43" s="81">
        <v>-3.1</v>
      </c>
      <c r="L43" s="81">
        <v>-3.4</v>
      </c>
      <c r="M43" s="81">
        <v>1</v>
      </c>
      <c r="N43" s="81">
        <v>-26</v>
      </c>
      <c r="O43" s="82">
        <v>2.9</v>
      </c>
      <c r="P43" s="83">
        <v>-2.1</v>
      </c>
    </row>
    <row r="44" spans="1:16" ht="7.5" customHeight="1" x14ac:dyDescent="0.2">
      <c r="A44" s="46" t="str">
        <f>IF(D44&lt;&gt;"",COUNTA($D$11:D44),"")</f>
        <v/>
      </c>
      <c r="B44" s="74"/>
      <c r="C44" s="75"/>
      <c r="D44" s="80"/>
      <c r="E44" s="81"/>
      <c r="F44" s="81"/>
      <c r="G44" s="81"/>
      <c r="H44" s="81"/>
      <c r="I44" s="81"/>
      <c r="J44" s="81"/>
      <c r="K44" s="81"/>
      <c r="L44" s="81"/>
      <c r="M44" s="81"/>
      <c r="N44" s="81"/>
      <c r="O44" s="82"/>
      <c r="P44" s="83"/>
    </row>
    <row r="45" spans="1:16" ht="11.1" customHeight="1" x14ac:dyDescent="0.2">
      <c r="A45" s="46">
        <f>IF(D45&lt;&gt;"",COUNTA($D$11:D45),"")</f>
        <v>32</v>
      </c>
      <c r="B45" s="71">
        <v>2021</v>
      </c>
      <c r="C45" s="77" t="s">
        <v>14</v>
      </c>
      <c r="D45" s="80">
        <v>0.9</v>
      </c>
      <c r="E45" s="81">
        <v>1.8</v>
      </c>
      <c r="F45" s="81">
        <v>1.8</v>
      </c>
      <c r="G45" s="81" t="s">
        <v>203</v>
      </c>
      <c r="H45" s="81">
        <v>0.3</v>
      </c>
      <c r="I45" s="81" t="s">
        <v>205</v>
      </c>
      <c r="J45" s="81">
        <v>-0.2</v>
      </c>
      <c r="K45" s="81">
        <v>-0.1</v>
      </c>
      <c r="L45" s="81">
        <v>-1.6</v>
      </c>
      <c r="M45" s="81" t="s">
        <v>207</v>
      </c>
      <c r="N45" s="81">
        <v>3.1</v>
      </c>
      <c r="O45" s="82" t="s">
        <v>209</v>
      </c>
      <c r="P45" s="83">
        <v>0.9</v>
      </c>
    </row>
    <row r="46" spans="1:16" ht="11.1" customHeight="1" x14ac:dyDescent="0.2">
      <c r="A46" s="46">
        <f>IF(D46&lt;&gt;"",COUNTA($D$11:D46),"")</f>
        <v>33</v>
      </c>
      <c r="B46" s="71"/>
      <c r="C46" s="76" t="s">
        <v>15</v>
      </c>
      <c r="D46" s="80">
        <v>1.1000000000000001</v>
      </c>
      <c r="E46" s="81">
        <v>1.3</v>
      </c>
      <c r="F46" s="81">
        <v>1.9</v>
      </c>
      <c r="G46" s="81" t="s">
        <v>212</v>
      </c>
      <c r="H46" s="81">
        <v>0.8</v>
      </c>
      <c r="I46" s="81" t="s">
        <v>203</v>
      </c>
      <c r="J46" s="81">
        <v>0</v>
      </c>
      <c r="K46" s="81">
        <v>1.5</v>
      </c>
      <c r="L46" s="81">
        <v>-1.7</v>
      </c>
      <c r="M46" s="81" t="s">
        <v>207</v>
      </c>
      <c r="N46" s="81">
        <v>2.7</v>
      </c>
      <c r="O46" s="82" t="s">
        <v>216</v>
      </c>
      <c r="P46" s="83">
        <v>0.9</v>
      </c>
    </row>
    <row r="47" spans="1:16" ht="11.1" customHeight="1" x14ac:dyDescent="0.2">
      <c r="A47" s="46">
        <f>IF(D47&lt;&gt;"",COUNTA($D$11:D47),"")</f>
        <v>34</v>
      </c>
      <c r="B47" s="71"/>
      <c r="C47" s="76" t="s">
        <v>16</v>
      </c>
      <c r="D47" s="80">
        <v>1.7</v>
      </c>
      <c r="E47" s="81">
        <v>1.8</v>
      </c>
      <c r="F47" s="81">
        <v>2.9</v>
      </c>
      <c r="G47" s="81">
        <v>-1.2</v>
      </c>
      <c r="H47" s="81">
        <v>1.2</v>
      </c>
      <c r="I47" s="81">
        <v>0.8</v>
      </c>
      <c r="J47" s="81">
        <v>-0.7</v>
      </c>
      <c r="K47" s="81">
        <v>4.4000000000000004</v>
      </c>
      <c r="L47" s="81">
        <v>-1.7</v>
      </c>
      <c r="M47" s="81" t="s">
        <v>218</v>
      </c>
      <c r="N47" s="81">
        <v>3</v>
      </c>
      <c r="O47" s="82" t="s">
        <v>220</v>
      </c>
      <c r="P47" s="83">
        <v>2.8</v>
      </c>
    </row>
    <row r="48" spans="1:16" ht="11.1" customHeight="1" x14ac:dyDescent="0.2">
      <c r="A48" s="46">
        <f>IF(D48&lt;&gt;"",COUNTA($D$11:D48),"")</f>
        <v>35</v>
      </c>
      <c r="B48" s="71"/>
      <c r="C48" s="77" t="s">
        <v>17</v>
      </c>
      <c r="D48" s="80">
        <v>2.5</v>
      </c>
      <c r="E48" s="81">
        <v>4.2</v>
      </c>
      <c r="F48" s="81">
        <v>3.6</v>
      </c>
      <c r="G48" s="81">
        <v>0</v>
      </c>
      <c r="H48" s="81">
        <v>1.4</v>
      </c>
      <c r="I48" s="81">
        <v>0.2</v>
      </c>
      <c r="J48" s="81">
        <v>-0.6</v>
      </c>
      <c r="K48" s="81">
        <v>7.7</v>
      </c>
      <c r="L48" s="81">
        <v>-1.6</v>
      </c>
      <c r="M48" s="81" t="s">
        <v>222</v>
      </c>
      <c r="N48" s="81">
        <v>3.1</v>
      </c>
      <c r="O48" s="82" t="s">
        <v>224</v>
      </c>
      <c r="P48" s="83">
        <v>3.1</v>
      </c>
    </row>
    <row r="49" spans="1:16" ht="11.1" customHeight="1" x14ac:dyDescent="0.2">
      <c r="A49" s="46">
        <f>IF(D49&lt;&gt;"",COUNTA($D$11:D49),"")</f>
        <v>36</v>
      </c>
      <c r="B49" s="71"/>
      <c r="C49" s="77" t="s">
        <v>18</v>
      </c>
      <c r="D49" s="80">
        <v>2.6</v>
      </c>
      <c r="E49" s="81">
        <v>2</v>
      </c>
      <c r="F49" s="81">
        <v>2.1</v>
      </c>
      <c r="G49" s="81">
        <v>-1.5</v>
      </c>
      <c r="H49" s="81">
        <v>1.8</v>
      </c>
      <c r="I49" s="81">
        <v>1.4</v>
      </c>
      <c r="J49" s="81">
        <v>-0.7</v>
      </c>
      <c r="K49" s="81">
        <v>9.1</v>
      </c>
      <c r="L49" s="81">
        <v>-1.4</v>
      </c>
      <c r="M49" s="81" t="s">
        <v>226</v>
      </c>
      <c r="N49" s="81">
        <v>3.5</v>
      </c>
      <c r="O49" s="82" t="s">
        <v>224</v>
      </c>
      <c r="P49" s="83">
        <v>2.7</v>
      </c>
    </row>
    <row r="50" spans="1:16" ht="11.1" customHeight="1" x14ac:dyDescent="0.2">
      <c r="A50" s="46">
        <f>IF(D50&lt;&gt;"",COUNTA($D$11:D50),"")</f>
        <v>37</v>
      </c>
      <c r="B50" s="71"/>
      <c r="C50" s="77" t="s">
        <v>19</v>
      </c>
      <c r="D50" s="80">
        <v>2.4</v>
      </c>
      <c r="E50" s="81">
        <v>1.7</v>
      </c>
      <c r="F50" s="81">
        <v>1.8</v>
      </c>
      <c r="G50" s="81">
        <v>0.5</v>
      </c>
      <c r="H50" s="81">
        <v>1.9</v>
      </c>
      <c r="I50" s="81">
        <v>1.9</v>
      </c>
      <c r="J50" s="81">
        <v>-0.6</v>
      </c>
      <c r="K50" s="81">
        <v>8.3000000000000007</v>
      </c>
      <c r="L50" s="81">
        <v>-1.5</v>
      </c>
      <c r="M50" s="81">
        <v>1.2</v>
      </c>
      <c r="N50" s="81">
        <v>3.9</v>
      </c>
      <c r="O50" s="82">
        <v>3.7</v>
      </c>
      <c r="P50" s="83">
        <v>2.4</v>
      </c>
    </row>
    <row r="51" spans="1:16" ht="11.1" customHeight="1" x14ac:dyDescent="0.2">
      <c r="A51" s="46">
        <f>IF(D51&lt;&gt;"",COUNTA($D$11:D51),"")</f>
        <v>38</v>
      </c>
      <c r="B51" s="71"/>
      <c r="C51" s="76" t="s">
        <v>20</v>
      </c>
      <c r="D51" s="80">
        <v>3.8</v>
      </c>
      <c r="E51" s="81">
        <v>4.4000000000000004</v>
      </c>
      <c r="F51" s="81">
        <v>2.7</v>
      </c>
      <c r="G51" s="81">
        <v>3.4</v>
      </c>
      <c r="H51" s="81">
        <v>2.7</v>
      </c>
      <c r="I51" s="81">
        <v>3.6</v>
      </c>
      <c r="J51" s="81">
        <v>0.9</v>
      </c>
      <c r="K51" s="81">
        <v>9.6999999999999993</v>
      </c>
      <c r="L51" s="81">
        <v>1</v>
      </c>
      <c r="M51" s="81">
        <v>3</v>
      </c>
      <c r="N51" s="81">
        <v>4.0999999999999996</v>
      </c>
      <c r="O51" s="82">
        <v>4</v>
      </c>
      <c r="P51" s="83">
        <v>3.1</v>
      </c>
    </row>
    <row r="52" spans="1:16" ht="11.1" customHeight="1" x14ac:dyDescent="0.2">
      <c r="A52" s="46">
        <f>IF(D52&lt;&gt;"",COUNTA($D$11:D52),"")</f>
        <v>39</v>
      </c>
      <c r="B52" s="71"/>
      <c r="C52" s="76" t="s">
        <v>21</v>
      </c>
      <c r="D52" s="80">
        <v>4.3</v>
      </c>
      <c r="E52" s="81">
        <v>5.2</v>
      </c>
      <c r="F52" s="81">
        <v>2.4</v>
      </c>
      <c r="G52" s="81">
        <v>1.9</v>
      </c>
      <c r="H52" s="81">
        <v>2.9</v>
      </c>
      <c r="I52" s="81">
        <v>4.2</v>
      </c>
      <c r="J52" s="81">
        <v>0.9</v>
      </c>
      <c r="K52" s="81">
        <v>11.1</v>
      </c>
      <c r="L52" s="81">
        <v>1.3</v>
      </c>
      <c r="M52" s="81">
        <v>3.9</v>
      </c>
      <c r="N52" s="81">
        <v>2.7</v>
      </c>
      <c r="O52" s="82">
        <v>4.4000000000000004</v>
      </c>
      <c r="P52" s="83">
        <v>3.3</v>
      </c>
    </row>
    <row r="53" spans="1:16" ht="11.1" customHeight="1" x14ac:dyDescent="0.2">
      <c r="A53" s="46">
        <f>IF(D53&lt;&gt;"",COUNTA($D$11:D53),"")</f>
        <v>40</v>
      </c>
      <c r="B53" s="71"/>
      <c r="C53" s="77" t="s">
        <v>22</v>
      </c>
      <c r="D53" s="80">
        <v>4.4000000000000004</v>
      </c>
      <c r="E53" s="81">
        <v>5.7</v>
      </c>
      <c r="F53" s="81">
        <v>2.5</v>
      </c>
      <c r="G53" s="81">
        <v>1.7</v>
      </c>
      <c r="H53" s="81">
        <v>3</v>
      </c>
      <c r="I53" s="81">
        <v>4.4000000000000004</v>
      </c>
      <c r="J53" s="81">
        <v>1.3</v>
      </c>
      <c r="K53" s="81">
        <v>11</v>
      </c>
      <c r="L53" s="81">
        <v>1.4</v>
      </c>
      <c r="M53" s="81">
        <v>4</v>
      </c>
      <c r="N53" s="81">
        <v>3.1</v>
      </c>
      <c r="O53" s="82">
        <v>4.5999999999999996</v>
      </c>
      <c r="P53" s="83">
        <v>3.7</v>
      </c>
    </row>
    <row r="54" spans="1:16" ht="11.1" customHeight="1" x14ac:dyDescent="0.2">
      <c r="A54" s="46">
        <f>IF(D54&lt;&gt;"",COUNTA($D$11:D54),"")</f>
        <v>41</v>
      </c>
      <c r="B54" s="71"/>
      <c r="C54" s="77" t="s">
        <v>23</v>
      </c>
      <c r="D54" s="80">
        <v>4.9000000000000004</v>
      </c>
      <c r="E54" s="81">
        <v>5.0999999999999996</v>
      </c>
      <c r="F54" s="81">
        <v>3.2</v>
      </c>
      <c r="G54" s="81">
        <v>1</v>
      </c>
      <c r="H54" s="81">
        <v>3.9</v>
      </c>
      <c r="I54" s="81">
        <v>4.8</v>
      </c>
      <c r="J54" s="81">
        <v>2.1</v>
      </c>
      <c r="K54" s="81">
        <v>13.5</v>
      </c>
      <c r="L54" s="81">
        <v>1.4</v>
      </c>
      <c r="M54" s="81">
        <v>2.9</v>
      </c>
      <c r="N54" s="81">
        <v>2.7</v>
      </c>
      <c r="O54" s="82">
        <v>5.3</v>
      </c>
      <c r="P54" s="83">
        <v>3.7</v>
      </c>
    </row>
    <row r="55" spans="1:16" ht="11.1" customHeight="1" x14ac:dyDescent="0.2">
      <c r="A55" s="46">
        <f>IF(D55&lt;&gt;"",COUNTA($D$11:D55),"")</f>
        <v>42</v>
      </c>
      <c r="B55" s="71"/>
      <c r="C55" s="77" t="s">
        <v>24</v>
      </c>
      <c r="D55" s="80">
        <v>5.4</v>
      </c>
      <c r="E55" s="81">
        <v>5.2</v>
      </c>
      <c r="F55" s="81">
        <v>3.7</v>
      </c>
      <c r="G55" s="81">
        <v>1.8</v>
      </c>
      <c r="H55" s="81">
        <v>4.0999999999999996</v>
      </c>
      <c r="I55" s="81">
        <v>4.4000000000000004</v>
      </c>
      <c r="J55" s="81">
        <v>2</v>
      </c>
      <c r="K55" s="81">
        <v>15</v>
      </c>
      <c r="L55" s="81">
        <v>1.5</v>
      </c>
      <c r="M55" s="81">
        <v>4.5999999999999996</v>
      </c>
      <c r="N55" s="81">
        <v>2.2999999999999998</v>
      </c>
      <c r="O55" s="82">
        <v>5.7</v>
      </c>
      <c r="P55" s="83">
        <v>4.0999999999999996</v>
      </c>
    </row>
    <row r="56" spans="1:16" ht="11.1" customHeight="1" x14ac:dyDescent="0.2">
      <c r="A56" s="46">
        <f>IF(D56&lt;&gt;"",COUNTA($D$11:D56),"")</f>
        <v>43</v>
      </c>
      <c r="B56" s="71"/>
      <c r="C56" s="77" t="s">
        <v>25</v>
      </c>
      <c r="D56" s="80">
        <v>5.7</v>
      </c>
      <c r="E56" s="81">
        <v>5.8</v>
      </c>
      <c r="F56" s="81">
        <v>3.8</v>
      </c>
      <c r="G56" s="81">
        <v>3.7</v>
      </c>
      <c r="H56" s="81">
        <v>4.0999999999999996</v>
      </c>
      <c r="I56" s="81">
        <v>5.4</v>
      </c>
      <c r="J56" s="81">
        <v>2.2000000000000002</v>
      </c>
      <c r="K56" s="81">
        <v>14</v>
      </c>
      <c r="L56" s="81">
        <v>1.7</v>
      </c>
      <c r="M56" s="81">
        <v>5.4</v>
      </c>
      <c r="N56" s="81">
        <v>2.4</v>
      </c>
      <c r="O56" s="82">
        <v>5.8</v>
      </c>
      <c r="P56" s="83">
        <v>4.2</v>
      </c>
    </row>
    <row r="57" spans="1:16" ht="7.5" customHeight="1" x14ac:dyDescent="0.2">
      <c r="A57" s="46" t="str">
        <f>IF(D57&lt;&gt;"",COUNTA($D$11:D57),"")</f>
        <v/>
      </c>
      <c r="B57" s="74"/>
      <c r="C57" s="75"/>
      <c r="D57" s="80"/>
      <c r="E57" s="81"/>
      <c r="F57" s="81"/>
      <c r="G57" s="81"/>
      <c r="H57" s="81"/>
      <c r="I57" s="81"/>
      <c r="J57" s="81"/>
      <c r="K57" s="81"/>
      <c r="L57" s="81"/>
      <c r="M57" s="81"/>
      <c r="N57" s="81"/>
      <c r="O57" s="82"/>
      <c r="P57" s="83"/>
    </row>
    <row r="58" spans="1:16" ht="11.1" customHeight="1" x14ac:dyDescent="0.2">
      <c r="A58" s="46">
        <f>IF(D58&lt;&gt;"",COUNTA($D$11:D58),"")</f>
        <v>44</v>
      </c>
      <c r="B58" s="71">
        <v>2022</v>
      </c>
      <c r="C58" s="77" t="s">
        <v>14</v>
      </c>
      <c r="D58" s="80">
        <v>5.3</v>
      </c>
      <c r="E58" s="81">
        <v>5.3</v>
      </c>
      <c r="F58" s="81">
        <v>4</v>
      </c>
      <c r="G58" s="81">
        <v>-0.4</v>
      </c>
      <c r="H58" s="81">
        <v>5.3</v>
      </c>
      <c r="I58" s="81">
        <v>4.0999999999999996</v>
      </c>
      <c r="J58" s="81">
        <v>0.9</v>
      </c>
      <c r="K58" s="81">
        <v>11.5</v>
      </c>
      <c r="L58" s="81">
        <v>-0.2</v>
      </c>
      <c r="M58" s="81">
        <v>5.4</v>
      </c>
      <c r="N58" s="81">
        <v>2.1</v>
      </c>
      <c r="O58" s="82">
        <v>5.9</v>
      </c>
      <c r="P58" s="83">
        <v>2.7</v>
      </c>
    </row>
    <row r="59" spans="1:16" ht="11.1" customHeight="1" x14ac:dyDescent="0.2">
      <c r="A59" s="46">
        <f>IF(D59&lt;&gt;"",COUNTA($D$11:D59),"")</f>
        <v>45</v>
      </c>
      <c r="B59" s="71"/>
      <c r="C59" s="76" t="s">
        <v>15</v>
      </c>
      <c r="D59" s="80">
        <v>5.4</v>
      </c>
      <c r="E59" s="81">
        <v>5.6</v>
      </c>
      <c r="F59" s="81">
        <v>4.8</v>
      </c>
      <c r="G59" s="81">
        <v>-2.2999999999999998</v>
      </c>
      <c r="H59" s="81">
        <v>5.5</v>
      </c>
      <c r="I59" s="81">
        <v>5.6</v>
      </c>
      <c r="J59" s="81">
        <v>0.7</v>
      </c>
      <c r="K59" s="81">
        <v>12.1</v>
      </c>
      <c r="L59" s="81">
        <v>-0.2</v>
      </c>
      <c r="M59" s="81">
        <v>4.5999999999999996</v>
      </c>
      <c r="N59" s="81">
        <v>2.1</v>
      </c>
      <c r="O59" s="82">
        <v>6.8</v>
      </c>
      <c r="P59" s="83">
        <v>3.2</v>
      </c>
    </row>
    <row r="60" spans="1:16" ht="11.1" customHeight="1" x14ac:dyDescent="0.2">
      <c r="A60" s="46">
        <f>IF(D60&lt;&gt;"",COUNTA($D$11:D60),"")</f>
        <v>46</v>
      </c>
      <c r="B60" s="71"/>
      <c r="C60" s="76" t="s">
        <v>16</v>
      </c>
      <c r="D60" s="80">
        <v>7.6</v>
      </c>
      <c r="E60" s="81">
        <v>6.5</v>
      </c>
      <c r="F60" s="81">
        <v>3.9</v>
      </c>
      <c r="G60" s="81">
        <v>1.4</v>
      </c>
      <c r="H60" s="81">
        <v>8.6999999999999993</v>
      </c>
      <c r="I60" s="81">
        <v>5.7</v>
      </c>
      <c r="J60" s="81">
        <v>1.1000000000000001</v>
      </c>
      <c r="K60" s="81">
        <v>17.7</v>
      </c>
      <c r="L60" s="81">
        <v>0</v>
      </c>
      <c r="M60" s="81">
        <v>5.0999999999999996</v>
      </c>
      <c r="N60" s="81">
        <v>1.9</v>
      </c>
      <c r="O60" s="82">
        <v>8.6999999999999993</v>
      </c>
      <c r="P60" s="83">
        <v>3</v>
      </c>
    </row>
    <row r="61" spans="1:16" ht="11.1" customHeight="1" x14ac:dyDescent="0.2">
      <c r="A61" s="46">
        <f>IF(D61&lt;&gt;"",COUNTA($D$11:D61),"")</f>
        <v>47</v>
      </c>
      <c r="B61" s="71"/>
      <c r="C61" s="77" t="s">
        <v>17</v>
      </c>
      <c r="D61" s="80" t="s">
        <v>8</v>
      </c>
      <c r="E61" s="81"/>
      <c r="F61" s="81"/>
      <c r="G61" s="81"/>
      <c r="H61" s="81"/>
      <c r="I61" s="81"/>
      <c r="J61" s="81"/>
      <c r="K61" s="81"/>
      <c r="L61" s="81"/>
      <c r="M61" s="81"/>
      <c r="N61" s="81"/>
      <c r="O61" s="82"/>
      <c r="P61" s="83"/>
    </row>
    <row r="62" spans="1:16" ht="11.1" customHeight="1" x14ac:dyDescent="0.2">
      <c r="A62" s="46">
        <f>IF(D62&lt;&gt;"",COUNTA($D$11:D62),"")</f>
        <v>48</v>
      </c>
      <c r="B62" s="71"/>
      <c r="C62" s="77" t="s">
        <v>18</v>
      </c>
      <c r="D62" s="80" t="s">
        <v>8</v>
      </c>
      <c r="E62" s="81"/>
      <c r="F62" s="81"/>
      <c r="G62" s="81"/>
      <c r="H62" s="81"/>
      <c r="I62" s="81"/>
      <c r="J62" s="81"/>
      <c r="K62" s="81"/>
      <c r="L62" s="81"/>
      <c r="M62" s="81"/>
      <c r="N62" s="81"/>
      <c r="O62" s="82"/>
      <c r="P62" s="83"/>
    </row>
    <row r="63" spans="1:16" ht="11.1" customHeight="1" x14ac:dyDescent="0.2">
      <c r="A63" s="46">
        <f>IF(D63&lt;&gt;"",COUNTA($D$11:D63),"")</f>
        <v>49</v>
      </c>
      <c r="B63" s="71"/>
      <c r="C63" s="77" t="s">
        <v>19</v>
      </c>
      <c r="D63" s="80" t="s">
        <v>8</v>
      </c>
      <c r="E63" s="81"/>
      <c r="F63" s="81"/>
      <c r="G63" s="81"/>
      <c r="H63" s="81"/>
      <c r="I63" s="81"/>
      <c r="J63" s="81"/>
      <c r="K63" s="81"/>
      <c r="L63" s="81"/>
      <c r="M63" s="81"/>
      <c r="N63" s="81"/>
      <c r="O63" s="82"/>
      <c r="P63" s="83"/>
    </row>
    <row r="64" spans="1:16" ht="11.1" customHeight="1" x14ac:dyDescent="0.2">
      <c r="A64" s="46">
        <f>IF(D64&lt;&gt;"",COUNTA($D$11:D64),"")</f>
        <v>50</v>
      </c>
      <c r="B64" s="71"/>
      <c r="C64" s="76" t="s">
        <v>20</v>
      </c>
      <c r="D64" s="80" t="s">
        <v>8</v>
      </c>
      <c r="E64" s="81"/>
      <c r="F64" s="81"/>
      <c r="G64" s="81"/>
      <c r="H64" s="81"/>
      <c r="I64" s="81"/>
      <c r="J64" s="81"/>
      <c r="K64" s="81"/>
      <c r="L64" s="81"/>
      <c r="M64" s="81"/>
      <c r="N64" s="81"/>
      <c r="O64" s="82"/>
      <c r="P64" s="83"/>
    </row>
    <row r="65" spans="1:16" ht="11.1" customHeight="1" x14ac:dyDescent="0.2">
      <c r="A65" s="46">
        <f>IF(D65&lt;&gt;"",COUNTA($D$11:D65),"")</f>
        <v>51</v>
      </c>
      <c r="B65" s="71"/>
      <c r="C65" s="76" t="s">
        <v>21</v>
      </c>
      <c r="D65" s="80" t="s">
        <v>8</v>
      </c>
      <c r="E65" s="81"/>
      <c r="F65" s="81"/>
      <c r="G65" s="81"/>
      <c r="H65" s="81"/>
      <c r="I65" s="81"/>
      <c r="J65" s="81"/>
      <c r="K65" s="81"/>
      <c r="L65" s="81"/>
      <c r="M65" s="81"/>
      <c r="N65" s="81"/>
      <c r="O65" s="82"/>
      <c r="P65" s="83"/>
    </row>
    <row r="66" spans="1:16" ht="11.1" customHeight="1" x14ac:dyDescent="0.2">
      <c r="A66" s="46">
        <f>IF(D66&lt;&gt;"",COUNTA($D$11:D66),"")</f>
        <v>52</v>
      </c>
      <c r="B66" s="71"/>
      <c r="C66" s="77" t="s">
        <v>22</v>
      </c>
      <c r="D66" s="80" t="s">
        <v>8</v>
      </c>
      <c r="E66" s="81"/>
      <c r="F66" s="81"/>
      <c r="G66" s="81"/>
      <c r="H66" s="81"/>
      <c r="I66" s="81"/>
      <c r="J66" s="81"/>
      <c r="K66" s="81"/>
      <c r="L66" s="81"/>
      <c r="M66" s="81"/>
      <c r="N66" s="81"/>
      <c r="O66" s="82"/>
      <c r="P66" s="83"/>
    </row>
    <row r="67" spans="1:16" ht="11.1" customHeight="1" x14ac:dyDescent="0.2">
      <c r="A67" s="46">
        <f>IF(D67&lt;&gt;"",COUNTA($D$11:D67),"")</f>
        <v>53</v>
      </c>
      <c r="B67" s="71"/>
      <c r="C67" s="77" t="s">
        <v>23</v>
      </c>
      <c r="D67" s="80" t="s">
        <v>8</v>
      </c>
      <c r="E67" s="81"/>
      <c r="F67" s="81"/>
      <c r="G67" s="81"/>
      <c r="H67" s="81"/>
      <c r="I67" s="81"/>
      <c r="J67" s="81"/>
      <c r="K67" s="81"/>
      <c r="L67" s="81"/>
      <c r="M67" s="81"/>
      <c r="N67" s="81"/>
      <c r="O67" s="82"/>
      <c r="P67" s="83"/>
    </row>
    <row r="68" spans="1:16" ht="11.1" customHeight="1" x14ac:dyDescent="0.2">
      <c r="A68" s="46">
        <f>IF(D68&lt;&gt;"",COUNTA($D$11:D68),"")</f>
        <v>54</v>
      </c>
      <c r="B68" s="71"/>
      <c r="C68" s="77" t="s">
        <v>24</v>
      </c>
      <c r="D68" s="80" t="s">
        <v>8</v>
      </c>
      <c r="E68" s="81"/>
      <c r="F68" s="81"/>
      <c r="G68" s="81"/>
      <c r="H68" s="81"/>
      <c r="I68" s="81"/>
      <c r="J68" s="81"/>
      <c r="K68" s="81"/>
      <c r="L68" s="81"/>
      <c r="M68" s="81"/>
      <c r="N68" s="81"/>
      <c r="O68" s="82"/>
      <c r="P68" s="83"/>
    </row>
    <row r="69" spans="1:16" ht="11.1" customHeight="1" x14ac:dyDescent="0.2">
      <c r="A69" s="46">
        <f>IF(D69&lt;&gt;"",COUNTA($D$11:D69),"")</f>
        <v>55</v>
      </c>
      <c r="B69" s="71"/>
      <c r="C69" s="77" t="s">
        <v>25</v>
      </c>
      <c r="D69" s="80" t="s">
        <v>8</v>
      </c>
      <c r="E69" s="81"/>
      <c r="F69" s="81"/>
      <c r="G69" s="81"/>
      <c r="H69" s="81"/>
      <c r="I69" s="81"/>
      <c r="J69" s="81"/>
      <c r="K69" s="81"/>
      <c r="L69" s="81"/>
      <c r="M69" s="81"/>
      <c r="N69" s="81"/>
      <c r="O69" s="82"/>
      <c r="P69" s="83"/>
    </row>
    <row r="70" spans="1:16" ht="11.45" customHeight="1" x14ac:dyDescent="0.2">
      <c r="B70" s="67"/>
      <c r="C70" s="67"/>
      <c r="D70" s="67"/>
      <c r="E70" s="67"/>
      <c r="F70" s="67"/>
      <c r="G70" s="67"/>
      <c r="H70" s="67"/>
      <c r="I70" s="67"/>
      <c r="J70" s="67"/>
      <c r="K70" s="67"/>
      <c r="L70" s="67"/>
      <c r="M70" s="67"/>
      <c r="N70" s="67"/>
      <c r="O70" s="67"/>
      <c r="P70" s="67"/>
    </row>
    <row r="71" spans="1:16" ht="11.45" customHeight="1" x14ac:dyDescent="0.2">
      <c r="B71" s="67"/>
      <c r="C71" s="67"/>
      <c r="D71" s="67"/>
      <c r="E71" s="67"/>
      <c r="F71" s="67"/>
      <c r="G71" s="67"/>
      <c r="H71" s="67"/>
      <c r="I71" s="67"/>
      <c r="J71" s="67"/>
      <c r="K71" s="67"/>
      <c r="L71" s="67"/>
      <c r="M71" s="67"/>
      <c r="N71" s="67"/>
      <c r="O71" s="67"/>
      <c r="P71" s="67"/>
    </row>
    <row r="72" spans="1:16" ht="11.45" customHeight="1" x14ac:dyDescent="0.2">
      <c r="B72" s="67"/>
      <c r="C72" s="67"/>
      <c r="D72" s="67"/>
      <c r="E72" s="67"/>
      <c r="F72" s="67"/>
      <c r="G72" s="67"/>
      <c r="H72" s="67"/>
      <c r="I72" s="67"/>
      <c r="J72" s="67"/>
      <c r="K72" s="67"/>
      <c r="L72" s="67"/>
      <c r="M72" s="67"/>
      <c r="N72" s="67"/>
      <c r="O72" s="67"/>
      <c r="P72" s="67"/>
    </row>
    <row r="73" spans="1:16" ht="11.45" customHeight="1" x14ac:dyDescent="0.2">
      <c r="B73" s="67"/>
      <c r="C73" s="67"/>
      <c r="D73" s="67"/>
      <c r="E73" s="67"/>
      <c r="F73" s="67"/>
      <c r="G73" s="67"/>
      <c r="H73" s="67"/>
      <c r="I73" s="67"/>
      <c r="J73" s="67"/>
      <c r="K73" s="67"/>
      <c r="L73" s="67"/>
      <c r="M73" s="67"/>
      <c r="N73" s="67"/>
      <c r="O73" s="67"/>
      <c r="P73" s="67"/>
    </row>
    <row r="74" spans="1:16" ht="11.45" customHeight="1" x14ac:dyDescent="0.2"/>
    <row r="75" spans="1:16" ht="11.45" customHeight="1" x14ac:dyDescent="0.2"/>
    <row r="76" spans="1:16" ht="11.45" customHeight="1" x14ac:dyDescent="0.2"/>
    <row r="77" spans="1:16" ht="11.45" customHeight="1" x14ac:dyDescent="0.2"/>
    <row r="78" spans="1:16" ht="11.45" customHeight="1" x14ac:dyDescent="0.2"/>
    <row r="79" spans="1:16" ht="11.45" customHeight="1" x14ac:dyDescent="0.2"/>
    <row r="80" spans="1:16"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sheetData>
  <mergeCells count="24">
    <mergeCell ref="B9:C9"/>
    <mergeCell ref="B10:C10"/>
    <mergeCell ref="M3:M7"/>
    <mergeCell ref="N3:N7"/>
    <mergeCell ref="O3:O7"/>
    <mergeCell ref="I3:I7"/>
    <mergeCell ref="J3:J7"/>
    <mergeCell ref="K3:K7"/>
    <mergeCell ref="L3:L7"/>
    <mergeCell ref="D8:J8"/>
    <mergeCell ref="K8:P8"/>
    <mergeCell ref="G3:G7"/>
    <mergeCell ref="H3:H7"/>
    <mergeCell ref="E3:E7"/>
    <mergeCell ref="F3:F7"/>
    <mergeCell ref="P3:P7"/>
    <mergeCell ref="A1:C1"/>
    <mergeCell ref="D1:J1"/>
    <mergeCell ref="K1:P1"/>
    <mergeCell ref="A2:A8"/>
    <mergeCell ref="B2:C8"/>
    <mergeCell ref="D2:D7"/>
    <mergeCell ref="E2:J2"/>
    <mergeCell ref="K2:P2"/>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03&amp;R&amp;"-,Standard"&amp;7&amp;P</oddFooter>
    <evenFooter>&amp;L&amp;"-,Standard"&amp;7&amp;P&amp;R&amp;"-,Standard"&amp;7StatA MV, Statistischer Bericht M123 2022 03</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zoomScale="140" zoomScaleNormal="140" workbookViewId="0">
      <pane xSplit="2" ySplit="9" topLeftCell="C10" activePane="bottomRight" state="frozen"/>
      <selection sqref="A1:B1"/>
      <selection pane="topRight" sqref="A1:B1"/>
      <selection pane="bottomLeft" sqref="A1:B1"/>
      <selection pane="bottomRight" sqref="A1:B1"/>
    </sheetView>
  </sheetViews>
  <sheetFormatPr baseColWidth="10" defaultColWidth="11.42578125" defaultRowHeight="11.25" x14ac:dyDescent="0.2"/>
  <cols>
    <col min="1" max="1" width="3.7109375" style="67" customWidth="1"/>
    <col min="2" max="2" width="32.7109375" style="67" customWidth="1"/>
    <col min="3" max="3" width="8.7109375" style="67" customWidth="1"/>
    <col min="4" max="7" width="11.7109375" style="67" customWidth="1"/>
    <col min="8" max="16384" width="11.42578125" style="67"/>
  </cols>
  <sheetData>
    <row r="1" spans="1:8" ht="30" customHeight="1" x14ac:dyDescent="0.2">
      <c r="A1" s="167" t="s">
        <v>84</v>
      </c>
      <c r="B1" s="168"/>
      <c r="C1" s="185" t="s">
        <v>76</v>
      </c>
      <c r="D1" s="185"/>
      <c r="E1" s="185"/>
      <c r="F1" s="185"/>
      <c r="G1" s="186"/>
    </row>
    <row r="2" spans="1:8" ht="11.45" customHeight="1" x14ac:dyDescent="0.2">
      <c r="A2" s="165" t="s">
        <v>80</v>
      </c>
      <c r="B2" s="179" t="s">
        <v>65</v>
      </c>
      <c r="C2" s="179" t="s">
        <v>79</v>
      </c>
      <c r="D2" s="173" t="s">
        <v>107</v>
      </c>
      <c r="E2" s="173"/>
      <c r="F2" s="173" t="s">
        <v>248</v>
      </c>
      <c r="G2" s="174"/>
    </row>
    <row r="3" spans="1:8" ht="11.45" customHeight="1" x14ac:dyDescent="0.2">
      <c r="A3" s="166"/>
      <c r="B3" s="179"/>
      <c r="C3" s="179"/>
      <c r="D3" s="173"/>
      <c r="E3" s="173"/>
      <c r="F3" s="173"/>
      <c r="G3" s="174"/>
    </row>
    <row r="4" spans="1:8" ht="11.45" customHeight="1" x14ac:dyDescent="0.2">
      <c r="A4" s="166"/>
      <c r="B4" s="179"/>
      <c r="C4" s="179"/>
      <c r="D4" s="173"/>
      <c r="E4" s="173"/>
      <c r="F4" s="173"/>
      <c r="G4" s="174"/>
    </row>
    <row r="5" spans="1:8" ht="11.45" customHeight="1" x14ac:dyDescent="0.2">
      <c r="A5" s="166"/>
      <c r="B5" s="179"/>
      <c r="C5" s="179"/>
      <c r="D5" s="173"/>
      <c r="E5" s="173"/>
      <c r="F5" s="173"/>
      <c r="G5" s="174"/>
    </row>
    <row r="6" spans="1:8" ht="11.45" customHeight="1" x14ac:dyDescent="0.2">
      <c r="A6" s="166"/>
      <c r="B6" s="179"/>
      <c r="C6" s="179"/>
      <c r="D6" s="173" t="s">
        <v>245</v>
      </c>
      <c r="E6" s="173" t="s">
        <v>250</v>
      </c>
      <c r="F6" s="173" t="s">
        <v>249</v>
      </c>
      <c r="G6" s="174" t="s">
        <v>245</v>
      </c>
    </row>
    <row r="7" spans="1:8" ht="11.45" customHeight="1" x14ac:dyDescent="0.2">
      <c r="A7" s="166"/>
      <c r="B7" s="179"/>
      <c r="C7" s="179"/>
      <c r="D7" s="173"/>
      <c r="E7" s="173"/>
      <c r="F7" s="173"/>
      <c r="G7" s="174"/>
    </row>
    <row r="8" spans="1:8" ht="11.45" customHeight="1" x14ac:dyDescent="0.2">
      <c r="A8" s="166"/>
      <c r="B8" s="179"/>
      <c r="C8" s="179"/>
      <c r="D8" s="173"/>
      <c r="E8" s="173"/>
      <c r="F8" s="173"/>
      <c r="G8" s="174"/>
      <c r="H8" s="85"/>
    </row>
    <row r="9" spans="1:8" s="45" customFormat="1" ht="11.45" customHeight="1" x14ac:dyDescent="0.15">
      <c r="A9" s="41">
        <v>1</v>
      </c>
      <c r="B9" s="138">
        <v>2</v>
      </c>
      <c r="C9" s="138">
        <v>3</v>
      </c>
      <c r="D9" s="138">
        <v>4</v>
      </c>
      <c r="E9" s="138">
        <v>5</v>
      </c>
      <c r="F9" s="138">
        <v>6</v>
      </c>
      <c r="G9" s="43">
        <v>7</v>
      </c>
      <c r="H9" s="44"/>
    </row>
    <row r="10" spans="1:8" ht="11.45" customHeight="1" x14ac:dyDescent="0.2">
      <c r="A10" s="59"/>
      <c r="B10" s="86"/>
      <c r="C10" s="87"/>
      <c r="D10" s="88"/>
      <c r="E10" s="88"/>
      <c r="F10" s="89"/>
      <c r="G10" s="89"/>
    </row>
    <row r="11" spans="1:8" s="91" customFormat="1" ht="11.45" customHeight="1" x14ac:dyDescent="0.2">
      <c r="A11" s="84">
        <f>IF(C11&lt;&gt;"",COUNTA($C$11:C11),"")</f>
        <v>1</v>
      </c>
      <c r="B11" s="90" t="s">
        <v>93</v>
      </c>
      <c r="C11" s="87">
        <v>23.274999999999999</v>
      </c>
      <c r="D11" s="88">
        <v>109</v>
      </c>
      <c r="E11" s="88">
        <v>109.3</v>
      </c>
      <c r="F11" s="89">
        <v>1.7</v>
      </c>
      <c r="G11" s="89">
        <v>0.3</v>
      </c>
    </row>
    <row r="12" spans="1:8" ht="11.45" customHeight="1" x14ac:dyDescent="0.2">
      <c r="A12" s="84">
        <f>IF(C12&lt;&gt;"",COUNTA($C$11:C12),"")</f>
        <v>2</v>
      </c>
      <c r="B12" s="92" t="s">
        <v>94</v>
      </c>
      <c r="C12" s="87">
        <v>19.632000000000001</v>
      </c>
      <c r="D12" s="88">
        <v>108</v>
      </c>
      <c r="E12" s="88">
        <v>108.4</v>
      </c>
      <c r="F12" s="89">
        <v>1.7</v>
      </c>
      <c r="G12" s="89">
        <v>0.4</v>
      </c>
    </row>
    <row r="13" spans="1:8" ht="22.5" customHeight="1" x14ac:dyDescent="0.2">
      <c r="A13" s="84">
        <f>IF(C13&lt;&gt;"",COUNTA($C$11:C13),"")</f>
        <v>3</v>
      </c>
      <c r="B13" s="92" t="s">
        <v>182</v>
      </c>
      <c r="C13" s="87">
        <v>3.6429999999999998</v>
      </c>
      <c r="D13" s="88">
        <v>114.7</v>
      </c>
      <c r="E13" s="88">
        <v>114</v>
      </c>
      <c r="F13" s="89">
        <v>1.2</v>
      </c>
      <c r="G13" s="89">
        <v>-0.6</v>
      </c>
    </row>
    <row r="14" spans="1:8" ht="11.45" customHeight="1" x14ac:dyDescent="0.2">
      <c r="A14" s="84">
        <f>IF(C14&lt;&gt;"",COUNTA($C$11:C14),"")</f>
        <v>4</v>
      </c>
      <c r="B14" s="92" t="s">
        <v>121</v>
      </c>
      <c r="C14" s="87">
        <v>0.70499999999999996</v>
      </c>
      <c r="D14" s="88">
        <v>104.7</v>
      </c>
      <c r="E14" s="88">
        <v>104.7</v>
      </c>
      <c r="F14" s="89">
        <v>-0.1</v>
      </c>
      <c r="G14" s="89">
        <v>0</v>
      </c>
    </row>
    <row r="15" spans="1:8" ht="11.45" customHeight="1" x14ac:dyDescent="0.2">
      <c r="A15" s="84">
        <f>IF(C15&lt;&gt;"",COUNTA($C$11:C15),"")</f>
        <v>5</v>
      </c>
      <c r="B15" s="92" t="s">
        <v>122</v>
      </c>
      <c r="C15" s="87">
        <v>0.59</v>
      </c>
      <c r="D15" s="88">
        <v>121.5</v>
      </c>
      <c r="E15" s="88">
        <v>122.2</v>
      </c>
      <c r="F15" s="89">
        <v>3</v>
      </c>
      <c r="G15" s="89">
        <v>0.6</v>
      </c>
    </row>
    <row r="16" spans="1:8" ht="11.45" customHeight="1" x14ac:dyDescent="0.2">
      <c r="A16" s="84">
        <f>IF(C16&lt;&gt;"",COUNTA($C$11:C16),"")</f>
        <v>6</v>
      </c>
      <c r="B16" s="92" t="s">
        <v>123</v>
      </c>
      <c r="C16" s="87">
        <v>0.58499999999999996</v>
      </c>
      <c r="D16" s="88">
        <v>112.6</v>
      </c>
      <c r="E16" s="88">
        <v>112.6</v>
      </c>
      <c r="F16" s="89">
        <v>-0.7</v>
      </c>
      <c r="G16" s="89">
        <v>0</v>
      </c>
    </row>
    <row r="17" spans="1:7" s="91" customFormat="1" ht="22.5" customHeight="1" x14ac:dyDescent="0.2">
      <c r="A17" s="84">
        <f>IF(C17&lt;&gt;"",COUNTA($C$11:C17),"")</f>
        <v>7</v>
      </c>
      <c r="B17" s="90" t="s">
        <v>181</v>
      </c>
      <c r="C17" s="87">
        <v>1.7629999999999999</v>
      </c>
      <c r="D17" s="88">
        <v>117.2</v>
      </c>
      <c r="E17" s="88">
        <v>115.5</v>
      </c>
      <c r="F17" s="89">
        <v>1.8</v>
      </c>
      <c r="G17" s="89">
        <v>-1.5</v>
      </c>
    </row>
    <row r="18" spans="1:7" ht="11.45" customHeight="1" x14ac:dyDescent="0.2">
      <c r="A18" s="84">
        <f>IF(C18&lt;&gt;"",COUNTA($C$11:C18),"")</f>
        <v>8</v>
      </c>
      <c r="B18" s="92" t="s">
        <v>124</v>
      </c>
      <c r="C18" s="87">
        <v>6.8819999999999997</v>
      </c>
      <c r="D18" s="88">
        <v>122.4</v>
      </c>
      <c r="E18" s="88">
        <v>138.9</v>
      </c>
      <c r="F18" s="89">
        <v>34.9</v>
      </c>
      <c r="G18" s="89">
        <v>13.5</v>
      </c>
    </row>
    <row r="19" spans="1:7" ht="11.45" customHeight="1" x14ac:dyDescent="0.2">
      <c r="A19" s="84">
        <f>IF(C19&lt;&gt;"",COUNTA($C$11:C19),"")</f>
        <v>9</v>
      </c>
      <c r="B19" s="92" t="s">
        <v>125</v>
      </c>
      <c r="C19" s="87">
        <v>2.5920000000000001</v>
      </c>
      <c r="D19" s="88">
        <v>137.1</v>
      </c>
      <c r="E19" s="88">
        <v>141.5</v>
      </c>
      <c r="F19" s="89">
        <v>28.2</v>
      </c>
      <c r="G19" s="89">
        <v>3.2</v>
      </c>
    </row>
    <row r="20" spans="1:7" ht="11.45" customHeight="1" x14ac:dyDescent="0.2">
      <c r="A20" s="84">
        <f>IF(C20&lt;&gt;"",COUNTA($C$11:C20),"")</f>
        <v>10</v>
      </c>
      <c r="B20" s="92" t="s">
        <v>126</v>
      </c>
      <c r="C20" s="87">
        <v>2.4769999999999999</v>
      </c>
      <c r="D20" s="88">
        <v>110.2</v>
      </c>
      <c r="E20" s="88">
        <v>116.7</v>
      </c>
      <c r="F20" s="89">
        <v>15.5</v>
      </c>
      <c r="G20" s="89">
        <v>5.9</v>
      </c>
    </row>
    <row r="21" spans="1:7" ht="11.45" customHeight="1" x14ac:dyDescent="0.2">
      <c r="A21" s="84">
        <f>IF(C21&lt;&gt;"",COUNTA($C$11:C21),"")</f>
        <v>11</v>
      </c>
      <c r="B21" s="92" t="s">
        <v>127</v>
      </c>
      <c r="C21" s="87">
        <v>1.1539999999999999</v>
      </c>
      <c r="D21" s="88">
        <v>123.4</v>
      </c>
      <c r="E21" s="88">
        <v>197.8</v>
      </c>
      <c r="F21" s="89">
        <v>102.5</v>
      </c>
      <c r="G21" s="89">
        <v>60.3</v>
      </c>
    </row>
    <row r="22" spans="1:7" ht="11.45" customHeight="1" x14ac:dyDescent="0.2">
      <c r="A22" s="84">
        <f>IF(C22&lt;&gt;"",COUNTA($C$11:C22),"")</f>
        <v>12</v>
      </c>
      <c r="B22" s="92" t="s">
        <v>128</v>
      </c>
      <c r="C22" s="87">
        <v>0.14399999999999999</v>
      </c>
      <c r="D22" s="88">
        <v>110.4</v>
      </c>
      <c r="E22" s="88">
        <v>110.9</v>
      </c>
      <c r="F22" s="89">
        <v>9.1999999999999993</v>
      </c>
      <c r="G22" s="89">
        <v>0.5</v>
      </c>
    </row>
    <row r="23" spans="1:7" ht="11.45" customHeight="1" x14ac:dyDescent="0.2">
      <c r="A23" s="84">
        <f>IF(C23&lt;&gt;"",COUNTA($C$11:C23),"")</f>
        <v>13</v>
      </c>
      <c r="B23" s="92" t="s">
        <v>129</v>
      </c>
      <c r="C23" s="87">
        <v>0.51500000000000001</v>
      </c>
      <c r="D23" s="88">
        <v>108.3</v>
      </c>
      <c r="E23" s="88">
        <v>108.4</v>
      </c>
      <c r="F23" s="89">
        <v>22.9</v>
      </c>
      <c r="G23" s="89">
        <v>0.1</v>
      </c>
    </row>
    <row r="24" spans="1:7" ht="22.5" customHeight="1" x14ac:dyDescent="0.2">
      <c r="A24" s="84">
        <f>IF(C24&lt;&gt;"",COUNTA($C$11:C24),"")</f>
        <v>14</v>
      </c>
      <c r="B24" s="92" t="s">
        <v>130</v>
      </c>
      <c r="C24" s="87">
        <v>1.2190000000000001</v>
      </c>
      <c r="D24" s="88">
        <v>129.19999999999999</v>
      </c>
      <c r="E24" s="88">
        <v>129.69999999999999</v>
      </c>
      <c r="F24" s="89">
        <v>10.7</v>
      </c>
      <c r="G24" s="89">
        <v>0.4</v>
      </c>
    </row>
    <row r="25" spans="1:7" ht="11.45" customHeight="1" x14ac:dyDescent="0.2">
      <c r="B25" s="93"/>
      <c r="C25" s="94"/>
      <c r="D25" s="95"/>
      <c r="E25" s="95"/>
      <c r="F25" s="96"/>
      <c r="G25" s="96"/>
    </row>
    <row r="26" spans="1:7" ht="11.45" customHeight="1" x14ac:dyDescent="0.2">
      <c r="B26" s="93"/>
      <c r="C26" s="94"/>
      <c r="D26" s="95"/>
      <c r="E26" s="95"/>
      <c r="F26" s="96"/>
      <c r="G26" s="96"/>
    </row>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sheetData>
  <mergeCells count="11">
    <mergeCell ref="A1:B1"/>
    <mergeCell ref="C1:G1"/>
    <mergeCell ref="A2:A8"/>
    <mergeCell ref="B2:B8"/>
    <mergeCell ref="D2:E5"/>
    <mergeCell ref="G6:G8"/>
    <mergeCell ref="F6:F8"/>
    <mergeCell ref="E6:E8"/>
    <mergeCell ref="D6:D8"/>
    <mergeCell ref="F2:G5"/>
    <mergeCell ref="C2:C8"/>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03&amp;R&amp;"-,Standard"&amp;7&amp;P</oddFooter>
    <evenFooter>&amp;L&amp;"-,Standard"&amp;7&amp;P&amp;R&amp;"-,Standard"&amp;7StatA MV, Statistischer Bericht M123 2022 03</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140" zoomScaleNormal="140" workbookViewId="0">
      <pane xSplit="3" ySplit="9" topLeftCell="D10" activePane="bottomRight" state="frozen"/>
      <selection sqref="A1:B1"/>
      <selection pane="topRight" sqref="A1:B1"/>
      <selection pane="bottomLeft" sqref="A1:B1"/>
      <selection pane="bottomRight" sqref="A1:B1"/>
    </sheetView>
  </sheetViews>
  <sheetFormatPr baseColWidth="10" defaultColWidth="11.42578125" defaultRowHeight="11.25" x14ac:dyDescent="0.2"/>
  <cols>
    <col min="1" max="1" width="3.7109375" style="67" customWidth="1"/>
    <col min="2" max="2" width="4.7109375" style="67" customWidth="1"/>
    <col min="3" max="3" width="9.7109375" style="67" customWidth="1"/>
    <col min="4" max="4" width="8.7109375" style="67" customWidth="1"/>
    <col min="5" max="11" width="9.28515625" style="67" customWidth="1"/>
    <col min="12" max="16384" width="11.42578125" style="67"/>
  </cols>
  <sheetData>
    <row r="1" spans="1:11" s="98" customFormat="1" ht="30" customHeight="1" x14ac:dyDescent="0.2">
      <c r="A1" s="167" t="s">
        <v>83</v>
      </c>
      <c r="B1" s="168"/>
      <c r="C1" s="168"/>
      <c r="D1" s="169" t="s">
        <v>82</v>
      </c>
      <c r="E1" s="169"/>
      <c r="F1" s="169"/>
      <c r="G1" s="169"/>
      <c r="H1" s="169"/>
      <c r="I1" s="169"/>
      <c r="J1" s="169"/>
      <c r="K1" s="170"/>
    </row>
    <row r="2" spans="1:11" ht="11.45" customHeight="1" x14ac:dyDescent="0.2">
      <c r="A2" s="165" t="s">
        <v>80</v>
      </c>
      <c r="B2" s="179" t="s">
        <v>53</v>
      </c>
      <c r="C2" s="179"/>
      <c r="D2" s="179" t="s">
        <v>95</v>
      </c>
      <c r="E2" s="179" t="s">
        <v>131</v>
      </c>
      <c r="F2" s="179"/>
      <c r="G2" s="179"/>
      <c r="H2" s="179"/>
      <c r="I2" s="179" t="s">
        <v>27</v>
      </c>
      <c r="J2" s="179" t="s">
        <v>28</v>
      </c>
      <c r="K2" s="177" t="s">
        <v>29</v>
      </c>
    </row>
    <row r="3" spans="1:11" ht="11.45" customHeight="1" x14ac:dyDescent="0.2">
      <c r="A3" s="166"/>
      <c r="B3" s="179"/>
      <c r="C3" s="179"/>
      <c r="D3" s="179"/>
      <c r="E3" s="179" t="s">
        <v>30</v>
      </c>
      <c r="F3" s="179" t="s">
        <v>31</v>
      </c>
      <c r="G3" s="179"/>
      <c r="H3" s="179"/>
      <c r="I3" s="179"/>
      <c r="J3" s="179"/>
      <c r="K3" s="177"/>
    </row>
    <row r="4" spans="1:11" ht="11.45" customHeight="1" x14ac:dyDescent="0.2">
      <c r="A4" s="166"/>
      <c r="B4" s="179"/>
      <c r="C4" s="179"/>
      <c r="D4" s="179"/>
      <c r="E4" s="179"/>
      <c r="F4" s="179" t="s">
        <v>61</v>
      </c>
      <c r="G4" s="179" t="s">
        <v>32</v>
      </c>
      <c r="H4" s="179" t="s">
        <v>33</v>
      </c>
      <c r="I4" s="179"/>
      <c r="J4" s="179"/>
      <c r="K4" s="177"/>
    </row>
    <row r="5" spans="1:11" ht="11.45" customHeight="1" x14ac:dyDescent="0.2">
      <c r="A5" s="166"/>
      <c r="B5" s="179"/>
      <c r="C5" s="179"/>
      <c r="D5" s="179"/>
      <c r="E5" s="179"/>
      <c r="F5" s="179"/>
      <c r="G5" s="179"/>
      <c r="H5" s="179"/>
      <c r="I5" s="179"/>
      <c r="J5" s="179"/>
      <c r="K5" s="177"/>
    </row>
    <row r="6" spans="1:11" ht="11.45" customHeight="1" x14ac:dyDescent="0.2">
      <c r="A6" s="166"/>
      <c r="B6" s="179"/>
      <c r="C6" s="179"/>
      <c r="D6" s="179"/>
      <c r="E6" s="179"/>
      <c r="F6" s="179"/>
      <c r="G6" s="179"/>
      <c r="H6" s="179"/>
      <c r="I6" s="179"/>
      <c r="J6" s="179"/>
      <c r="K6" s="177"/>
    </row>
    <row r="7" spans="1:11" ht="11.45" customHeight="1" x14ac:dyDescent="0.2">
      <c r="A7" s="166"/>
      <c r="B7" s="179"/>
      <c r="C7" s="179"/>
      <c r="D7" s="179"/>
      <c r="E7" s="179"/>
      <c r="F7" s="179"/>
      <c r="G7" s="179"/>
      <c r="H7" s="179"/>
      <c r="I7" s="179"/>
      <c r="J7" s="179"/>
      <c r="K7" s="177"/>
    </row>
    <row r="8" spans="1:11" ht="11.45" customHeight="1" x14ac:dyDescent="0.2">
      <c r="A8" s="166"/>
      <c r="B8" s="179"/>
      <c r="C8" s="179"/>
      <c r="D8" s="179" t="s">
        <v>107</v>
      </c>
      <c r="E8" s="179"/>
      <c r="F8" s="179"/>
      <c r="G8" s="179"/>
      <c r="H8" s="179"/>
      <c r="I8" s="179"/>
      <c r="J8" s="179"/>
      <c r="K8" s="177"/>
    </row>
    <row r="9" spans="1:11" s="97" customFormat="1" ht="11.45" customHeight="1" x14ac:dyDescent="0.2">
      <c r="A9" s="41">
        <v>1</v>
      </c>
      <c r="B9" s="183">
        <v>2</v>
      </c>
      <c r="C9" s="183"/>
      <c r="D9" s="42">
        <v>3</v>
      </c>
      <c r="E9" s="42">
        <v>4</v>
      </c>
      <c r="F9" s="42">
        <v>5</v>
      </c>
      <c r="G9" s="42">
        <v>6</v>
      </c>
      <c r="H9" s="42">
        <v>7</v>
      </c>
      <c r="I9" s="42">
        <v>8</v>
      </c>
      <c r="J9" s="42">
        <v>9</v>
      </c>
      <c r="K9" s="43">
        <v>10</v>
      </c>
    </row>
    <row r="10" spans="1:11" ht="11.45" customHeight="1" x14ac:dyDescent="0.2">
      <c r="A10" s="100"/>
      <c r="B10" s="192"/>
      <c r="C10" s="193"/>
      <c r="D10" s="99"/>
      <c r="E10" s="99"/>
      <c r="F10" s="99"/>
      <c r="G10" s="99"/>
      <c r="H10" s="99"/>
      <c r="I10" s="99"/>
      <c r="J10" s="99"/>
      <c r="K10" s="99"/>
    </row>
    <row r="11" spans="1:11" ht="11.1" customHeight="1" x14ac:dyDescent="0.2">
      <c r="A11" s="46">
        <f>IF(D11&lt;&gt;"",COUNTA($D$11:D11),"")</f>
        <v>1</v>
      </c>
      <c r="B11" s="71">
        <v>2015</v>
      </c>
      <c r="C11" s="72" t="s">
        <v>8</v>
      </c>
      <c r="D11" s="99">
        <v>100</v>
      </c>
      <c r="E11" s="99">
        <v>100</v>
      </c>
      <c r="F11" s="99">
        <v>100</v>
      </c>
      <c r="G11" s="99">
        <v>100</v>
      </c>
      <c r="H11" s="99">
        <v>100</v>
      </c>
      <c r="I11" s="99">
        <v>100</v>
      </c>
      <c r="J11" s="99">
        <v>100</v>
      </c>
      <c r="K11" s="99">
        <v>100</v>
      </c>
    </row>
    <row r="12" spans="1:11" ht="11.1" customHeight="1" x14ac:dyDescent="0.2">
      <c r="A12" s="46">
        <f>IF(D12&lt;&gt;"",COUNTA($D$11:D12),"")</f>
        <v>2</v>
      </c>
      <c r="B12" s="73">
        <v>2016</v>
      </c>
      <c r="C12" s="72"/>
      <c r="D12" s="99">
        <v>100.7</v>
      </c>
      <c r="E12" s="99">
        <v>103.2</v>
      </c>
      <c r="F12" s="99">
        <v>104.9</v>
      </c>
      <c r="G12" s="99">
        <v>108.3</v>
      </c>
      <c r="H12" s="99">
        <v>101.2</v>
      </c>
      <c r="I12" s="99">
        <v>101.8</v>
      </c>
      <c r="J12" s="99">
        <v>98</v>
      </c>
      <c r="K12" s="99">
        <v>80.3</v>
      </c>
    </row>
    <row r="13" spans="1:11" ht="11.1" customHeight="1" x14ac:dyDescent="0.2">
      <c r="A13" s="46">
        <f>IF(D13&lt;&gt;"",COUNTA($D$11:D13),"")</f>
        <v>3</v>
      </c>
      <c r="B13" s="73">
        <v>2017</v>
      </c>
      <c r="C13" s="72" t="s">
        <v>8</v>
      </c>
      <c r="D13" s="99">
        <v>102.6</v>
      </c>
      <c r="E13" s="99">
        <v>104.5</v>
      </c>
      <c r="F13" s="99">
        <v>105.9</v>
      </c>
      <c r="G13" s="99">
        <v>109.8</v>
      </c>
      <c r="H13" s="99">
        <v>100.8</v>
      </c>
      <c r="I13" s="99">
        <v>104.1</v>
      </c>
      <c r="J13" s="99">
        <v>95.8</v>
      </c>
      <c r="K13" s="99">
        <v>89.4</v>
      </c>
    </row>
    <row r="14" spans="1:11" ht="11.1" customHeight="1" x14ac:dyDescent="0.2">
      <c r="A14" s="46">
        <f>IF(D14&lt;&gt;"",COUNTA($D$11:D14),"")</f>
        <v>4</v>
      </c>
      <c r="B14" s="73">
        <v>2019</v>
      </c>
      <c r="C14" s="72" t="s">
        <v>8</v>
      </c>
      <c r="D14" s="99">
        <v>104.7</v>
      </c>
      <c r="E14" s="99">
        <v>107.2</v>
      </c>
      <c r="F14" s="99">
        <v>102</v>
      </c>
      <c r="G14" s="99">
        <v>113.3</v>
      </c>
      <c r="H14" s="99">
        <v>103.9</v>
      </c>
      <c r="I14" s="99">
        <v>106.4</v>
      </c>
      <c r="J14" s="99">
        <v>97.9</v>
      </c>
      <c r="K14" s="99">
        <v>106.6</v>
      </c>
    </row>
    <row r="15" spans="1:11" ht="11.1" customHeight="1" x14ac:dyDescent="0.2">
      <c r="A15" s="46">
        <f>IF(D15&lt;&gt;"",COUNTA($D$11:D15),"")</f>
        <v>5</v>
      </c>
      <c r="B15" s="73">
        <v>2020</v>
      </c>
      <c r="C15" s="72"/>
      <c r="D15" s="99">
        <v>105.8</v>
      </c>
      <c r="E15" s="99">
        <v>109.1</v>
      </c>
      <c r="F15" s="99">
        <v>101.7</v>
      </c>
      <c r="G15" s="99">
        <v>118</v>
      </c>
      <c r="H15" s="99">
        <v>106.4</v>
      </c>
      <c r="I15" s="99">
        <v>109.8</v>
      </c>
      <c r="J15" s="99">
        <v>98.9</v>
      </c>
      <c r="K15" s="99">
        <v>85.9</v>
      </c>
    </row>
    <row r="16" spans="1:11" ht="11.1" customHeight="1" x14ac:dyDescent="0.2">
      <c r="A16" s="46">
        <f>IF(D16&lt;&gt;"",COUNTA($D$11:D16),"")</f>
        <v>6</v>
      </c>
      <c r="B16" s="73">
        <v>2021</v>
      </c>
      <c r="C16" s="72"/>
      <c r="D16" s="99">
        <v>107.2</v>
      </c>
      <c r="E16" s="99">
        <v>113.1</v>
      </c>
      <c r="F16" s="99">
        <v>104.9</v>
      </c>
      <c r="G16" s="99">
        <v>119.3</v>
      </c>
      <c r="H16" s="99">
        <v>113.3</v>
      </c>
      <c r="I16" s="99">
        <v>110.8</v>
      </c>
      <c r="J16" s="99">
        <v>101.9</v>
      </c>
      <c r="K16" s="99">
        <v>102.2</v>
      </c>
    </row>
    <row r="17" spans="1:11" ht="11.1" customHeight="1" x14ac:dyDescent="0.2">
      <c r="A17" s="46">
        <f>IF(D17&lt;&gt;"",COUNTA($D$11:D17),"")</f>
        <v>7</v>
      </c>
      <c r="B17" s="73">
        <v>2022</v>
      </c>
      <c r="C17" s="72"/>
      <c r="D17" s="99" t="s">
        <v>8</v>
      </c>
      <c r="E17" s="99"/>
      <c r="F17" s="99"/>
      <c r="G17" s="99"/>
      <c r="H17" s="99"/>
      <c r="I17" s="99"/>
      <c r="J17" s="99"/>
      <c r="K17" s="99"/>
    </row>
    <row r="18" spans="1:11" ht="8.1" customHeight="1" x14ac:dyDescent="0.2">
      <c r="A18" s="46" t="str">
        <f>IF(D18&lt;&gt;"",COUNTA($D$11:D18),"")</f>
        <v/>
      </c>
      <c r="B18" s="74"/>
      <c r="C18" s="76"/>
      <c r="D18" s="99"/>
      <c r="E18" s="99"/>
      <c r="F18" s="99"/>
      <c r="G18" s="99"/>
      <c r="H18" s="99"/>
      <c r="I18" s="99"/>
      <c r="J18" s="99"/>
      <c r="K18" s="99"/>
    </row>
    <row r="19" spans="1:11" ht="11.1" customHeight="1" x14ac:dyDescent="0.2">
      <c r="A19" s="46">
        <f>IF(D19&lt;&gt;"",COUNTA($D$11:D19),"")</f>
        <v>8</v>
      </c>
      <c r="B19" s="71">
        <v>2019</v>
      </c>
      <c r="C19" s="77" t="s">
        <v>14</v>
      </c>
      <c r="D19" s="99">
        <v>103.9</v>
      </c>
      <c r="E19" s="99">
        <v>106</v>
      </c>
      <c r="F19" s="99">
        <v>101.5</v>
      </c>
      <c r="G19" s="99">
        <v>113.3</v>
      </c>
      <c r="H19" s="99">
        <v>103.9</v>
      </c>
      <c r="I19" s="99">
        <v>105.4</v>
      </c>
      <c r="J19" s="99">
        <v>97</v>
      </c>
      <c r="K19" s="99">
        <v>104.4</v>
      </c>
    </row>
    <row r="20" spans="1:11" ht="11.1" customHeight="1" x14ac:dyDescent="0.2">
      <c r="A20" s="46">
        <f>IF(D20&lt;&gt;"",COUNTA($D$11:D20),"")</f>
        <v>9</v>
      </c>
      <c r="B20" s="71"/>
      <c r="C20" s="76" t="s">
        <v>15</v>
      </c>
      <c r="D20" s="99">
        <v>104</v>
      </c>
      <c r="E20" s="99">
        <v>106.8</v>
      </c>
      <c r="F20" s="99">
        <v>101.5</v>
      </c>
      <c r="G20" s="99">
        <v>113.3</v>
      </c>
      <c r="H20" s="99">
        <v>103.9</v>
      </c>
      <c r="I20" s="99">
        <v>105.4</v>
      </c>
      <c r="J20" s="99">
        <v>97.1</v>
      </c>
      <c r="K20" s="99">
        <v>105.6</v>
      </c>
    </row>
    <row r="21" spans="1:11" ht="11.1" customHeight="1" x14ac:dyDescent="0.2">
      <c r="A21" s="46">
        <f>IF(D21&lt;&gt;"",COUNTA($D$11:D21),"")</f>
        <v>10</v>
      </c>
      <c r="B21" s="71"/>
      <c r="C21" s="76" t="s">
        <v>16</v>
      </c>
      <c r="D21" s="99">
        <v>104</v>
      </c>
      <c r="E21" s="99">
        <v>106.9</v>
      </c>
      <c r="F21" s="99">
        <v>101.5</v>
      </c>
      <c r="G21" s="99">
        <v>113.3</v>
      </c>
      <c r="H21" s="99">
        <v>103.9</v>
      </c>
      <c r="I21" s="99">
        <v>105.4</v>
      </c>
      <c r="J21" s="99">
        <v>97.3</v>
      </c>
      <c r="K21" s="99">
        <v>108</v>
      </c>
    </row>
    <row r="22" spans="1:11" ht="11.1" customHeight="1" x14ac:dyDescent="0.2">
      <c r="A22" s="46">
        <f>IF(D22&lt;&gt;"",COUNTA($D$11:D22),"")</f>
        <v>11</v>
      </c>
      <c r="B22" s="71"/>
      <c r="C22" s="77" t="s">
        <v>17</v>
      </c>
      <c r="D22" s="99">
        <v>104.3</v>
      </c>
      <c r="E22" s="99">
        <v>106.9</v>
      </c>
      <c r="F22" s="99">
        <v>101.5</v>
      </c>
      <c r="G22" s="99">
        <v>113.3</v>
      </c>
      <c r="H22" s="99">
        <v>103.9</v>
      </c>
      <c r="I22" s="99">
        <v>105.3</v>
      </c>
      <c r="J22" s="99">
        <v>97.3</v>
      </c>
      <c r="K22" s="99">
        <v>109.2</v>
      </c>
    </row>
    <row r="23" spans="1:11" ht="11.1" customHeight="1" x14ac:dyDescent="0.2">
      <c r="A23" s="46">
        <f>IF(D23&lt;&gt;"",COUNTA($D$11:D23),"")</f>
        <v>12</v>
      </c>
      <c r="B23" s="71"/>
      <c r="C23" s="77" t="s">
        <v>18</v>
      </c>
      <c r="D23" s="99">
        <v>104.3</v>
      </c>
      <c r="E23" s="99">
        <v>106.9</v>
      </c>
      <c r="F23" s="99">
        <v>101.5</v>
      </c>
      <c r="G23" s="99">
        <v>113.3</v>
      </c>
      <c r="H23" s="99">
        <v>103.9</v>
      </c>
      <c r="I23" s="99">
        <v>105.3</v>
      </c>
      <c r="J23" s="99">
        <v>97.4</v>
      </c>
      <c r="K23" s="99">
        <v>110.1</v>
      </c>
    </row>
    <row r="24" spans="1:11" ht="11.1" customHeight="1" x14ac:dyDescent="0.2">
      <c r="A24" s="46">
        <f>IF(D24&lt;&gt;"",COUNTA($D$11:D24),"")</f>
        <v>13</v>
      </c>
      <c r="B24" s="71"/>
      <c r="C24" s="77" t="s">
        <v>19</v>
      </c>
      <c r="D24" s="99">
        <v>104.7</v>
      </c>
      <c r="E24" s="99">
        <v>107.2</v>
      </c>
      <c r="F24" s="99">
        <v>102.1</v>
      </c>
      <c r="G24" s="99">
        <v>113.3</v>
      </c>
      <c r="H24" s="99">
        <v>103.9</v>
      </c>
      <c r="I24" s="99">
        <v>106.9</v>
      </c>
      <c r="J24" s="99">
        <v>97.4</v>
      </c>
      <c r="K24" s="99">
        <v>106</v>
      </c>
    </row>
    <row r="25" spans="1:11" ht="11.1" customHeight="1" x14ac:dyDescent="0.2">
      <c r="A25" s="46">
        <f>IF(D25&lt;&gt;"",COUNTA($D$11:D25),"")</f>
        <v>14</v>
      </c>
      <c r="B25" s="71"/>
      <c r="C25" s="76" t="s">
        <v>20</v>
      </c>
      <c r="D25" s="99">
        <v>104.7</v>
      </c>
      <c r="E25" s="99">
        <v>107.2</v>
      </c>
      <c r="F25" s="99">
        <v>102.1</v>
      </c>
      <c r="G25" s="99">
        <v>113.3</v>
      </c>
      <c r="H25" s="99">
        <v>103.9</v>
      </c>
      <c r="I25" s="99">
        <v>107.1</v>
      </c>
      <c r="J25" s="99">
        <v>97.4</v>
      </c>
      <c r="K25" s="99">
        <v>107</v>
      </c>
    </row>
    <row r="26" spans="1:11" ht="11.1" customHeight="1" x14ac:dyDescent="0.2">
      <c r="A26" s="46">
        <f>IF(D26&lt;&gt;"",COUNTA($D$11:D26),"")</f>
        <v>15</v>
      </c>
      <c r="B26" s="71"/>
      <c r="C26" s="76" t="s">
        <v>21</v>
      </c>
      <c r="D26" s="99">
        <v>105.1</v>
      </c>
      <c r="E26" s="99">
        <v>107.6</v>
      </c>
      <c r="F26" s="99">
        <v>102.4</v>
      </c>
      <c r="G26" s="99">
        <v>113.3</v>
      </c>
      <c r="H26" s="99">
        <v>103.9</v>
      </c>
      <c r="I26" s="99">
        <v>107.1</v>
      </c>
      <c r="J26" s="99">
        <v>97.5</v>
      </c>
      <c r="K26" s="99">
        <v>105.6</v>
      </c>
    </row>
    <row r="27" spans="1:11" ht="11.1" customHeight="1" x14ac:dyDescent="0.2">
      <c r="A27" s="46">
        <f>IF(D27&lt;&gt;"",COUNTA($D$11:D27),"")</f>
        <v>16</v>
      </c>
      <c r="B27" s="71"/>
      <c r="C27" s="77" t="s">
        <v>22</v>
      </c>
      <c r="D27" s="99">
        <v>105.2</v>
      </c>
      <c r="E27" s="99">
        <v>107.7</v>
      </c>
      <c r="F27" s="99">
        <v>102.4</v>
      </c>
      <c r="G27" s="99">
        <v>113.3</v>
      </c>
      <c r="H27" s="99">
        <v>103.9</v>
      </c>
      <c r="I27" s="99">
        <v>107.1</v>
      </c>
      <c r="J27" s="99">
        <v>98.6</v>
      </c>
      <c r="K27" s="99">
        <v>107.1</v>
      </c>
    </row>
    <row r="28" spans="1:11" ht="11.1" customHeight="1" x14ac:dyDescent="0.2">
      <c r="A28" s="46">
        <f>IF(D28&lt;&gt;"",COUNTA($D$11:D28),"")</f>
        <v>17</v>
      </c>
      <c r="B28" s="71"/>
      <c r="C28" s="77" t="s">
        <v>23</v>
      </c>
      <c r="D28" s="99">
        <v>105.2</v>
      </c>
      <c r="E28" s="99">
        <v>107.6</v>
      </c>
      <c r="F28" s="99">
        <v>102.4</v>
      </c>
      <c r="G28" s="99">
        <v>113.3</v>
      </c>
      <c r="H28" s="99">
        <v>103.9</v>
      </c>
      <c r="I28" s="99">
        <v>107.1</v>
      </c>
      <c r="J28" s="99">
        <v>98.9</v>
      </c>
      <c r="K28" s="99">
        <v>105.8</v>
      </c>
    </row>
    <row r="29" spans="1:11" ht="11.1" customHeight="1" x14ac:dyDescent="0.2">
      <c r="A29" s="46">
        <f>IF(D29&lt;&gt;"",COUNTA($D$11:D29),"")</f>
        <v>18</v>
      </c>
      <c r="B29" s="71"/>
      <c r="C29" s="77" t="s">
        <v>24</v>
      </c>
      <c r="D29" s="99">
        <v>105.3</v>
      </c>
      <c r="E29" s="99">
        <v>107.6</v>
      </c>
      <c r="F29" s="99">
        <v>102.4</v>
      </c>
      <c r="G29" s="99">
        <v>113.3</v>
      </c>
      <c r="H29" s="99">
        <v>103.9</v>
      </c>
      <c r="I29" s="99">
        <v>107.2</v>
      </c>
      <c r="J29" s="99">
        <v>99.1</v>
      </c>
      <c r="K29" s="99">
        <v>105.5</v>
      </c>
    </row>
    <row r="30" spans="1:11" ht="11.1" customHeight="1" x14ac:dyDescent="0.2">
      <c r="A30" s="46">
        <f>IF(D30&lt;&gt;"",COUNTA($D$11:D30),"")</f>
        <v>19</v>
      </c>
      <c r="B30" s="71"/>
      <c r="C30" s="77" t="s">
        <v>25</v>
      </c>
      <c r="D30" s="99">
        <v>105.3</v>
      </c>
      <c r="E30" s="99">
        <v>107.6</v>
      </c>
      <c r="F30" s="99">
        <v>102.4</v>
      </c>
      <c r="G30" s="99">
        <v>113.3</v>
      </c>
      <c r="H30" s="99">
        <v>103.9</v>
      </c>
      <c r="I30" s="99">
        <v>107.2</v>
      </c>
      <c r="J30" s="99">
        <v>99.4</v>
      </c>
      <c r="K30" s="99">
        <v>105.3</v>
      </c>
    </row>
    <row r="31" spans="1:11" ht="8.1" customHeight="1" x14ac:dyDescent="0.2">
      <c r="A31" s="46" t="str">
        <f>IF(D31&lt;&gt;"",COUNTA($D$11:D31),"")</f>
        <v/>
      </c>
      <c r="B31" s="74"/>
      <c r="C31" s="75"/>
      <c r="D31" s="99"/>
      <c r="E31" s="99"/>
      <c r="F31" s="99"/>
      <c r="G31" s="99"/>
      <c r="H31" s="99"/>
      <c r="I31" s="99"/>
      <c r="J31" s="99"/>
      <c r="K31" s="99"/>
    </row>
    <row r="32" spans="1:11" ht="11.1" customHeight="1" x14ac:dyDescent="0.2">
      <c r="A32" s="46">
        <f>IF(D32&lt;&gt;"",COUNTA($D$11:D32),"")</f>
        <v>20</v>
      </c>
      <c r="B32" s="71">
        <v>2020</v>
      </c>
      <c r="C32" s="77" t="s">
        <v>14</v>
      </c>
      <c r="D32" s="99">
        <v>105.3</v>
      </c>
      <c r="E32" s="99">
        <v>108.9</v>
      </c>
      <c r="F32" s="99">
        <v>102.6</v>
      </c>
      <c r="G32" s="99">
        <v>117.4</v>
      </c>
      <c r="H32" s="99">
        <v>106.5</v>
      </c>
      <c r="I32" s="99">
        <v>110.1</v>
      </c>
      <c r="J32" s="99">
        <v>99.5</v>
      </c>
      <c r="K32" s="99">
        <v>106.2</v>
      </c>
    </row>
    <row r="33" spans="1:11" ht="11.1" customHeight="1" x14ac:dyDescent="0.2">
      <c r="A33" s="46">
        <f>IF(D33&lt;&gt;"",COUNTA($D$11:D33),"")</f>
        <v>21</v>
      </c>
      <c r="B33" s="71"/>
      <c r="C33" s="76" t="s">
        <v>15</v>
      </c>
      <c r="D33" s="99">
        <v>105.4</v>
      </c>
      <c r="E33" s="99">
        <v>109.1</v>
      </c>
      <c r="F33" s="99">
        <v>102.6</v>
      </c>
      <c r="G33" s="99">
        <v>118</v>
      </c>
      <c r="H33" s="99">
        <v>106.5</v>
      </c>
      <c r="I33" s="99">
        <v>110.1</v>
      </c>
      <c r="J33" s="99">
        <v>99.6</v>
      </c>
      <c r="K33" s="99">
        <v>98.5</v>
      </c>
    </row>
    <row r="34" spans="1:11" ht="11.1" customHeight="1" x14ac:dyDescent="0.2">
      <c r="A34" s="46">
        <f>IF(D34&lt;&gt;"",COUNTA($D$11:D34),"")</f>
        <v>22</v>
      </c>
      <c r="B34" s="71"/>
      <c r="C34" s="76" t="s">
        <v>16</v>
      </c>
      <c r="D34" s="99">
        <v>105.5</v>
      </c>
      <c r="E34" s="99">
        <v>109.1</v>
      </c>
      <c r="F34" s="99">
        <v>102.6</v>
      </c>
      <c r="G34" s="99">
        <v>118</v>
      </c>
      <c r="H34" s="99">
        <v>106.5</v>
      </c>
      <c r="I34" s="99">
        <v>110.5</v>
      </c>
      <c r="J34" s="99">
        <v>99.4</v>
      </c>
      <c r="K34" s="99">
        <v>91.6</v>
      </c>
    </row>
    <row r="35" spans="1:11" ht="11.1" customHeight="1" x14ac:dyDescent="0.2">
      <c r="A35" s="46">
        <f>IF(D35&lt;&gt;"",COUNTA($D$11:D35),"")</f>
        <v>23</v>
      </c>
      <c r="B35" s="71"/>
      <c r="C35" s="77" t="s">
        <v>17</v>
      </c>
      <c r="D35" s="99">
        <v>105.5</v>
      </c>
      <c r="E35" s="99">
        <v>109.1</v>
      </c>
      <c r="F35" s="99">
        <v>102.6</v>
      </c>
      <c r="G35" s="99">
        <v>118</v>
      </c>
      <c r="H35" s="99">
        <v>106.5</v>
      </c>
      <c r="I35" s="99">
        <v>111.2</v>
      </c>
      <c r="J35" s="99">
        <v>99.5</v>
      </c>
      <c r="K35" s="99">
        <v>89.8</v>
      </c>
    </row>
    <row r="36" spans="1:11" ht="11.1" customHeight="1" x14ac:dyDescent="0.2">
      <c r="A36" s="46">
        <f>IF(D36&lt;&gt;"",COUNTA($D$11:D36),"")</f>
        <v>24</v>
      </c>
      <c r="B36" s="71"/>
      <c r="C36" s="77" t="s">
        <v>18</v>
      </c>
      <c r="D36" s="99">
        <v>105.7</v>
      </c>
      <c r="E36" s="99">
        <v>109.1</v>
      </c>
      <c r="F36" s="99">
        <v>102.6</v>
      </c>
      <c r="G36" s="99">
        <v>118</v>
      </c>
      <c r="H36" s="99">
        <v>106.5</v>
      </c>
      <c r="I36" s="99">
        <v>111.8</v>
      </c>
      <c r="J36" s="99">
        <v>99.5</v>
      </c>
      <c r="K36" s="99">
        <v>86.5</v>
      </c>
    </row>
    <row r="37" spans="1:11" ht="11.1" customHeight="1" x14ac:dyDescent="0.2">
      <c r="A37" s="46">
        <f>IF(D37&lt;&gt;"",COUNTA($D$11:D37),"")</f>
        <v>25</v>
      </c>
      <c r="B37" s="71"/>
      <c r="C37" s="77" t="s">
        <v>19</v>
      </c>
      <c r="D37" s="99">
        <v>105.8</v>
      </c>
      <c r="E37" s="99">
        <v>109.1</v>
      </c>
      <c r="F37" s="99">
        <v>102.6</v>
      </c>
      <c r="G37" s="99">
        <v>118</v>
      </c>
      <c r="H37" s="99">
        <v>106.5</v>
      </c>
      <c r="I37" s="99">
        <v>111.5</v>
      </c>
      <c r="J37" s="99">
        <v>99.6</v>
      </c>
      <c r="K37" s="99">
        <v>84.5</v>
      </c>
    </row>
    <row r="38" spans="1:11" ht="11.1" customHeight="1" x14ac:dyDescent="0.2">
      <c r="A38" s="46">
        <f>IF(D38&lt;&gt;"",COUNTA($D$11:D38),"")</f>
        <v>26</v>
      </c>
      <c r="B38" s="71"/>
      <c r="C38" s="76" t="s">
        <v>20</v>
      </c>
      <c r="D38" s="99">
        <v>105.8</v>
      </c>
      <c r="E38" s="99">
        <v>108.7</v>
      </c>
      <c r="F38" s="99">
        <v>100.7</v>
      </c>
      <c r="G38" s="99">
        <v>118</v>
      </c>
      <c r="H38" s="99">
        <v>106.2</v>
      </c>
      <c r="I38" s="99">
        <v>108.7</v>
      </c>
      <c r="J38" s="99">
        <v>98.3</v>
      </c>
      <c r="K38" s="99">
        <v>82.3</v>
      </c>
    </row>
    <row r="39" spans="1:11" ht="11.1" customHeight="1" x14ac:dyDescent="0.2">
      <c r="A39" s="46">
        <f>IF(D39&lt;&gt;"",COUNTA($D$11:D39),"")</f>
        <v>27</v>
      </c>
      <c r="B39" s="71"/>
      <c r="C39" s="76" t="s">
        <v>21</v>
      </c>
      <c r="D39" s="99">
        <v>105.9</v>
      </c>
      <c r="E39" s="99">
        <v>108.7</v>
      </c>
      <c r="F39" s="99">
        <v>100.7</v>
      </c>
      <c r="G39" s="99">
        <v>118</v>
      </c>
      <c r="H39" s="99">
        <v>106.2</v>
      </c>
      <c r="I39" s="99">
        <v>108.7</v>
      </c>
      <c r="J39" s="99">
        <v>98.4</v>
      </c>
      <c r="K39" s="99">
        <v>80.2</v>
      </c>
    </row>
    <row r="40" spans="1:11" ht="11.1" customHeight="1" x14ac:dyDescent="0.2">
      <c r="A40" s="46">
        <f>IF(D40&lt;&gt;"",COUNTA($D$11:D40),"")</f>
        <v>28</v>
      </c>
      <c r="B40" s="71"/>
      <c r="C40" s="77" t="s">
        <v>22</v>
      </c>
      <c r="D40" s="99">
        <v>106.2</v>
      </c>
      <c r="E40" s="99">
        <v>109.1</v>
      </c>
      <c r="F40" s="99">
        <v>100.7</v>
      </c>
      <c r="G40" s="99">
        <v>118</v>
      </c>
      <c r="H40" s="99">
        <v>106.2</v>
      </c>
      <c r="I40" s="99">
        <v>108.7</v>
      </c>
      <c r="J40" s="99">
        <v>98.3</v>
      </c>
      <c r="K40" s="99">
        <v>78.2</v>
      </c>
    </row>
    <row r="41" spans="1:11" ht="11.1" customHeight="1" x14ac:dyDescent="0.2">
      <c r="A41" s="46">
        <f>IF(D41&lt;&gt;"",COUNTA($D$11:D41),"")</f>
        <v>29</v>
      </c>
      <c r="B41" s="71"/>
      <c r="C41" s="77" t="s">
        <v>23</v>
      </c>
      <c r="D41" s="99">
        <v>106.2</v>
      </c>
      <c r="E41" s="99">
        <v>109.2</v>
      </c>
      <c r="F41" s="99">
        <v>100.7</v>
      </c>
      <c r="G41" s="99">
        <v>118</v>
      </c>
      <c r="H41" s="99">
        <v>106.2</v>
      </c>
      <c r="I41" s="99">
        <v>108.6</v>
      </c>
      <c r="J41" s="99">
        <v>98.3</v>
      </c>
      <c r="K41" s="99">
        <v>76.8</v>
      </c>
    </row>
    <row r="42" spans="1:11" ht="11.1" customHeight="1" x14ac:dyDescent="0.2">
      <c r="A42" s="46">
        <f>IF(D42&lt;&gt;"",COUNTA($D$11:D42),"")</f>
        <v>30</v>
      </c>
      <c r="B42" s="71"/>
      <c r="C42" s="77" t="s">
        <v>24</v>
      </c>
      <c r="D42" s="99">
        <v>106.4</v>
      </c>
      <c r="E42" s="99">
        <v>109.4</v>
      </c>
      <c r="F42" s="99">
        <v>100.7</v>
      </c>
      <c r="G42" s="99">
        <v>118</v>
      </c>
      <c r="H42" s="99">
        <v>106.2</v>
      </c>
      <c r="I42" s="99">
        <v>108.6</v>
      </c>
      <c r="J42" s="99">
        <v>98.1</v>
      </c>
      <c r="K42" s="99">
        <v>74.2</v>
      </c>
    </row>
    <row r="43" spans="1:11" ht="11.1" customHeight="1" x14ac:dyDescent="0.2">
      <c r="A43" s="46">
        <f>IF(D43&lt;&gt;"",COUNTA($D$11:D43),"")</f>
        <v>31</v>
      </c>
      <c r="B43" s="71"/>
      <c r="C43" s="77" t="s">
        <v>25</v>
      </c>
      <c r="D43" s="99">
        <v>106.4</v>
      </c>
      <c r="E43" s="99">
        <v>109.6</v>
      </c>
      <c r="F43" s="99">
        <v>100.7</v>
      </c>
      <c r="G43" s="99">
        <v>118</v>
      </c>
      <c r="H43" s="99">
        <v>106.2</v>
      </c>
      <c r="I43" s="99">
        <v>108.6</v>
      </c>
      <c r="J43" s="99">
        <v>98</v>
      </c>
      <c r="K43" s="99">
        <v>81.8</v>
      </c>
    </row>
    <row r="44" spans="1:11" ht="7.5" customHeight="1" x14ac:dyDescent="0.2">
      <c r="A44" s="46" t="str">
        <f>IF(D44&lt;&gt;"",COUNTA($D$11:D44),"")</f>
        <v/>
      </c>
      <c r="B44" s="74"/>
      <c r="C44" s="75"/>
    </row>
    <row r="45" spans="1:11" ht="11.1" customHeight="1" x14ac:dyDescent="0.2">
      <c r="A45" s="46">
        <f>IF(D45&lt;&gt;"",COUNTA($D$11:D45),"")</f>
        <v>32</v>
      </c>
      <c r="B45" s="71">
        <v>2021</v>
      </c>
      <c r="C45" s="77" t="s">
        <v>14</v>
      </c>
      <c r="D45" s="99">
        <v>106.4</v>
      </c>
      <c r="E45" s="99">
        <v>111.7</v>
      </c>
      <c r="F45" s="99">
        <v>104.8</v>
      </c>
      <c r="G45" s="99">
        <v>118.6</v>
      </c>
      <c r="H45" s="99">
        <v>113.4</v>
      </c>
      <c r="I45" s="99">
        <v>110.4</v>
      </c>
      <c r="J45" s="99">
        <v>100.9</v>
      </c>
      <c r="K45" s="99">
        <v>89.5</v>
      </c>
    </row>
    <row r="46" spans="1:11" ht="11.1" customHeight="1" x14ac:dyDescent="0.2">
      <c r="A46" s="46">
        <f>IF(D46&lt;&gt;"",COUNTA($D$11:D46),"")</f>
        <v>33</v>
      </c>
      <c r="B46" s="71"/>
      <c r="C46" s="76" t="s">
        <v>15</v>
      </c>
      <c r="D46" s="99">
        <v>106.6</v>
      </c>
      <c r="E46" s="99">
        <v>112.6</v>
      </c>
      <c r="F46" s="99">
        <v>104.8</v>
      </c>
      <c r="G46" s="99">
        <v>118.6</v>
      </c>
      <c r="H46" s="99">
        <v>113.4</v>
      </c>
      <c r="I46" s="99">
        <v>110.4</v>
      </c>
      <c r="J46" s="99">
        <v>100.9</v>
      </c>
      <c r="K46" s="99">
        <v>92.8</v>
      </c>
    </row>
    <row r="47" spans="1:11" ht="11.1" customHeight="1" x14ac:dyDescent="0.2">
      <c r="A47" s="46">
        <f>IF(D47&lt;&gt;"",COUNTA($D$11:D47),"")</f>
        <v>34</v>
      </c>
      <c r="B47" s="71"/>
      <c r="C47" s="76" t="s">
        <v>16</v>
      </c>
      <c r="D47" s="99">
        <v>106.6</v>
      </c>
      <c r="E47" s="99">
        <v>112.6</v>
      </c>
      <c r="F47" s="99">
        <v>104.8</v>
      </c>
      <c r="G47" s="99">
        <v>118.6</v>
      </c>
      <c r="H47" s="99">
        <v>113.4</v>
      </c>
      <c r="I47" s="99">
        <v>110.4</v>
      </c>
      <c r="J47" s="99">
        <v>101</v>
      </c>
      <c r="K47" s="99">
        <v>97.7</v>
      </c>
    </row>
    <row r="48" spans="1:11" ht="11.1" customHeight="1" x14ac:dyDescent="0.2">
      <c r="A48" s="46">
        <f>IF(D48&lt;&gt;"",COUNTA($D$11:D48),"")</f>
        <v>35</v>
      </c>
      <c r="B48" s="71"/>
      <c r="C48" s="77" t="s">
        <v>17</v>
      </c>
      <c r="D48" s="99">
        <v>106.8</v>
      </c>
      <c r="E48" s="99">
        <v>112.6</v>
      </c>
      <c r="F48" s="99">
        <v>104.8</v>
      </c>
      <c r="G48" s="99">
        <v>118.6</v>
      </c>
      <c r="H48" s="99">
        <v>113.4</v>
      </c>
      <c r="I48" s="99">
        <v>110.4</v>
      </c>
      <c r="J48" s="99">
        <v>101.2</v>
      </c>
      <c r="K48" s="99">
        <v>94.7</v>
      </c>
    </row>
    <row r="49" spans="1:11" ht="11.1" customHeight="1" x14ac:dyDescent="0.2">
      <c r="A49" s="46">
        <f>IF(D49&lt;&gt;"",COUNTA($D$11:D49),"")</f>
        <v>36</v>
      </c>
      <c r="B49" s="71"/>
      <c r="C49" s="77" t="s">
        <v>18</v>
      </c>
      <c r="D49" s="99">
        <v>107.3</v>
      </c>
      <c r="E49" s="99">
        <v>112.6</v>
      </c>
      <c r="F49" s="99">
        <v>104.8</v>
      </c>
      <c r="G49" s="99">
        <v>118.6</v>
      </c>
      <c r="H49" s="99">
        <v>113.4</v>
      </c>
      <c r="I49" s="99">
        <v>110.4</v>
      </c>
      <c r="J49" s="99">
        <v>101.3</v>
      </c>
      <c r="K49" s="99">
        <v>98.4</v>
      </c>
    </row>
    <row r="50" spans="1:11" ht="11.1" customHeight="1" x14ac:dyDescent="0.2">
      <c r="A50" s="46">
        <f>IF(D50&lt;&gt;"",COUNTA($D$11:D50),"")</f>
        <v>37</v>
      </c>
      <c r="B50" s="71"/>
      <c r="C50" s="77" t="s">
        <v>19</v>
      </c>
      <c r="D50" s="99">
        <v>107.4</v>
      </c>
      <c r="E50" s="99">
        <v>112.6</v>
      </c>
      <c r="F50" s="99">
        <v>104.8</v>
      </c>
      <c r="G50" s="99">
        <v>118.6</v>
      </c>
      <c r="H50" s="99">
        <v>113.4</v>
      </c>
      <c r="I50" s="99">
        <v>110.4</v>
      </c>
      <c r="J50" s="99">
        <v>101.2</v>
      </c>
      <c r="K50" s="99">
        <v>99.2</v>
      </c>
    </row>
    <row r="51" spans="1:11" ht="11.1" customHeight="1" x14ac:dyDescent="0.2">
      <c r="A51" s="46">
        <f>IF(D51&lt;&gt;"",COUNTA($D$11:D51),"")</f>
        <v>38</v>
      </c>
      <c r="B51" s="71"/>
      <c r="C51" s="76" t="s">
        <v>20</v>
      </c>
      <c r="D51" s="99">
        <v>107.4</v>
      </c>
      <c r="E51" s="99">
        <v>112.7</v>
      </c>
      <c r="F51" s="99">
        <v>104.8</v>
      </c>
      <c r="G51" s="99">
        <v>118.6</v>
      </c>
      <c r="H51" s="99">
        <v>113.4</v>
      </c>
      <c r="I51" s="99">
        <v>110.4</v>
      </c>
      <c r="J51" s="99">
        <v>101.3</v>
      </c>
      <c r="K51" s="99">
        <v>101.1</v>
      </c>
    </row>
    <row r="52" spans="1:11" ht="11.1" customHeight="1" x14ac:dyDescent="0.2">
      <c r="A52" s="46">
        <f>IF(D52&lt;&gt;"",COUNTA($D$11:D52),"")</f>
        <v>39</v>
      </c>
      <c r="B52" s="71"/>
      <c r="C52" s="76" t="s">
        <v>21</v>
      </c>
      <c r="D52" s="99">
        <v>107.4</v>
      </c>
      <c r="E52" s="99">
        <v>113.1</v>
      </c>
      <c r="F52" s="99">
        <v>105.5</v>
      </c>
      <c r="G52" s="99">
        <v>120.3</v>
      </c>
      <c r="H52" s="99">
        <v>113.4</v>
      </c>
      <c r="I52" s="99">
        <v>111.2</v>
      </c>
      <c r="J52" s="99">
        <v>101.5</v>
      </c>
      <c r="K52" s="99">
        <v>101.5</v>
      </c>
    </row>
    <row r="53" spans="1:11" ht="11.1" customHeight="1" x14ac:dyDescent="0.2">
      <c r="A53" s="46">
        <f>IF(D53&lt;&gt;"",COUNTA($D$11:D53),"")</f>
        <v>40</v>
      </c>
      <c r="B53" s="71"/>
      <c r="C53" s="77" t="s">
        <v>22</v>
      </c>
      <c r="D53" s="99">
        <v>107.7</v>
      </c>
      <c r="E53" s="99">
        <v>113.3</v>
      </c>
      <c r="F53" s="99">
        <v>104.8</v>
      </c>
      <c r="G53" s="99">
        <v>120.3</v>
      </c>
      <c r="H53" s="99">
        <v>113.1</v>
      </c>
      <c r="I53" s="99">
        <v>111.3</v>
      </c>
      <c r="J53" s="99">
        <v>101.7</v>
      </c>
      <c r="K53" s="99">
        <v>104.9</v>
      </c>
    </row>
    <row r="54" spans="1:11" ht="11.1" customHeight="1" x14ac:dyDescent="0.2">
      <c r="A54" s="46">
        <f>IF(D54&lt;&gt;"",COUNTA($D$11:D54),"")</f>
        <v>41</v>
      </c>
      <c r="B54" s="71"/>
      <c r="C54" s="77" t="s">
        <v>23</v>
      </c>
      <c r="D54" s="99">
        <v>107.7</v>
      </c>
      <c r="E54" s="99">
        <v>114.4</v>
      </c>
      <c r="F54" s="99">
        <v>104.8</v>
      </c>
      <c r="G54" s="99">
        <v>120.3</v>
      </c>
      <c r="H54" s="99">
        <v>113.1</v>
      </c>
      <c r="I54" s="99">
        <v>111.3</v>
      </c>
      <c r="J54" s="99">
        <v>102.3</v>
      </c>
      <c r="K54" s="99">
        <v>113.7</v>
      </c>
    </row>
    <row r="55" spans="1:11" ht="11.1" customHeight="1" x14ac:dyDescent="0.2">
      <c r="A55" s="46">
        <f>IF(D55&lt;&gt;"",COUNTA($D$11:D55),"")</f>
        <v>42</v>
      </c>
      <c r="B55" s="71"/>
      <c r="C55" s="77" t="s">
        <v>24</v>
      </c>
      <c r="D55" s="99">
        <v>107.7</v>
      </c>
      <c r="E55" s="99">
        <v>114.4</v>
      </c>
      <c r="F55" s="99">
        <v>104.8</v>
      </c>
      <c r="G55" s="99">
        <v>120.3</v>
      </c>
      <c r="H55" s="99">
        <v>113.1</v>
      </c>
      <c r="I55" s="99">
        <v>111.4</v>
      </c>
      <c r="J55" s="99">
        <v>103</v>
      </c>
      <c r="K55" s="99">
        <v>117.8</v>
      </c>
    </row>
    <row r="56" spans="1:11" ht="11.1" customHeight="1" x14ac:dyDescent="0.2">
      <c r="A56" s="46">
        <f>IF(D56&lt;&gt;"",COUNTA($D$11:D56),"")</f>
        <v>43</v>
      </c>
      <c r="B56" s="71"/>
      <c r="C56" s="77" t="s">
        <v>25</v>
      </c>
      <c r="D56" s="99">
        <v>107.9</v>
      </c>
      <c r="E56" s="99">
        <v>114.5</v>
      </c>
      <c r="F56" s="99">
        <v>104.9</v>
      </c>
      <c r="G56" s="99">
        <v>120.3</v>
      </c>
      <c r="H56" s="99">
        <v>113.1</v>
      </c>
      <c r="I56" s="99">
        <v>111.4</v>
      </c>
      <c r="J56" s="99">
        <v>106.1</v>
      </c>
      <c r="K56" s="99">
        <v>114.7</v>
      </c>
    </row>
    <row r="57" spans="1:11" ht="7.5" customHeight="1" x14ac:dyDescent="0.2">
      <c r="A57" s="46" t="str">
        <f>IF(D57&lt;&gt;"",COUNTA($D$11:D57),"")</f>
        <v/>
      </c>
      <c r="B57" s="74"/>
      <c r="C57" s="75"/>
    </row>
    <row r="58" spans="1:11" ht="11.1" customHeight="1" x14ac:dyDescent="0.2">
      <c r="A58" s="46">
        <f>IF(D58&lt;&gt;"",COUNTA($D$11:D58),"")</f>
        <v>44</v>
      </c>
      <c r="B58" s="71">
        <v>2022</v>
      </c>
      <c r="C58" s="77" t="s">
        <v>14</v>
      </c>
      <c r="D58" s="99">
        <v>107.9</v>
      </c>
      <c r="E58" s="99">
        <v>114.4</v>
      </c>
      <c r="F58" s="99">
        <v>104.7</v>
      </c>
      <c r="G58" s="99">
        <v>120.3</v>
      </c>
      <c r="H58" s="99">
        <v>112.6</v>
      </c>
      <c r="I58" s="99">
        <v>133.69999999999999</v>
      </c>
      <c r="J58" s="99">
        <v>109.2</v>
      </c>
      <c r="K58" s="99">
        <v>118.6</v>
      </c>
    </row>
    <row r="59" spans="1:11" ht="11.1" customHeight="1" x14ac:dyDescent="0.2">
      <c r="A59" s="46">
        <f>IF(D59&lt;&gt;"",COUNTA($D$11:D59),"")</f>
        <v>45</v>
      </c>
      <c r="B59" s="71"/>
      <c r="C59" s="76" t="s">
        <v>15</v>
      </c>
      <c r="D59" s="99">
        <v>108</v>
      </c>
      <c r="E59" s="99">
        <v>114.7</v>
      </c>
      <c r="F59" s="99">
        <v>104.7</v>
      </c>
      <c r="G59" s="99">
        <v>121.5</v>
      </c>
      <c r="H59" s="99">
        <v>112.6</v>
      </c>
      <c r="I59" s="99">
        <v>137.1</v>
      </c>
      <c r="J59" s="99">
        <v>110.2</v>
      </c>
      <c r="K59" s="99">
        <v>123.4</v>
      </c>
    </row>
    <row r="60" spans="1:11" ht="11.1" customHeight="1" x14ac:dyDescent="0.2">
      <c r="A60" s="46">
        <f>IF(D60&lt;&gt;"",COUNTA($D$11:D60),"")</f>
        <v>46</v>
      </c>
      <c r="B60" s="71"/>
      <c r="C60" s="76" t="s">
        <v>16</v>
      </c>
      <c r="D60" s="99">
        <v>108.4</v>
      </c>
      <c r="E60" s="99">
        <v>114</v>
      </c>
      <c r="F60" s="99">
        <v>104.7</v>
      </c>
      <c r="G60" s="99">
        <v>122.2</v>
      </c>
      <c r="H60" s="99">
        <v>112.6</v>
      </c>
      <c r="I60" s="99">
        <v>141.5</v>
      </c>
      <c r="J60" s="99">
        <v>116.7</v>
      </c>
      <c r="K60" s="99">
        <v>197.8</v>
      </c>
    </row>
    <row r="61" spans="1:11" ht="11.1" customHeight="1" x14ac:dyDescent="0.2">
      <c r="A61" s="46">
        <f>IF(D61&lt;&gt;"",COUNTA($D$11:D61),"")</f>
        <v>47</v>
      </c>
      <c r="B61" s="71"/>
      <c r="C61" s="77" t="s">
        <v>17</v>
      </c>
      <c r="D61" s="99" t="s">
        <v>8</v>
      </c>
      <c r="E61" s="99"/>
      <c r="F61" s="99"/>
      <c r="G61" s="99"/>
      <c r="H61" s="99"/>
      <c r="I61" s="99"/>
      <c r="J61" s="99"/>
      <c r="K61" s="99"/>
    </row>
    <row r="62" spans="1:11" ht="11.1" customHeight="1" x14ac:dyDescent="0.2">
      <c r="A62" s="46">
        <f>IF(D62&lt;&gt;"",COUNTA($D$11:D62),"")</f>
        <v>48</v>
      </c>
      <c r="B62" s="71"/>
      <c r="C62" s="77" t="s">
        <v>18</v>
      </c>
      <c r="D62" s="99" t="s">
        <v>8</v>
      </c>
      <c r="E62" s="99"/>
      <c r="F62" s="99"/>
      <c r="G62" s="99"/>
      <c r="H62" s="99"/>
      <c r="I62" s="99"/>
      <c r="J62" s="99"/>
      <c r="K62" s="99"/>
    </row>
    <row r="63" spans="1:11" ht="11.1" customHeight="1" x14ac:dyDescent="0.2">
      <c r="A63" s="46">
        <f>IF(D63&lt;&gt;"",COUNTA($D$11:D63),"")</f>
        <v>49</v>
      </c>
      <c r="B63" s="71"/>
      <c r="C63" s="77" t="s">
        <v>19</v>
      </c>
      <c r="D63" s="99" t="s">
        <v>8</v>
      </c>
      <c r="E63" s="99"/>
      <c r="F63" s="99"/>
      <c r="G63" s="99"/>
      <c r="H63" s="99"/>
      <c r="I63" s="99"/>
      <c r="J63" s="99"/>
      <c r="K63" s="99"/>
    </row>
    <row r="64" spans="1:11" ht="11.1" customHeight="1" x14ac:dyDescent="0.2">
      <c r="A64" s="46">
        <f>IF(D64&lt;&gt;"",COUNTA($D$11:D64),"")</f>
        <v>50</v>
      </c>
      <c r="B64" s="71"/>
      <c r="C64" s="76" t="s">
        <v>20</v>
      </c>
      <c r="D64" s="99" t="s">
        <v>8</v>
      </c>
      <c r="E64" s="99"/>
      <c r="F64" s="99"/>
      <c r="G64" s="99"/>
      <c r="H64" s="99"/>
      <c r="I64" s="99"/>
      <c r="J64" s="99"/>
      <c r="K64" s="99"/>
    </row>
    <row r="65" spans="1:11" ht="11.1" customHeight="1" x14ac:dyDescent="0.2">
      <c r="A65" s="46">
        <f>IF(D65&lt;&gt;"",COUNTA($D$11:D65),"")</f>
        <v>51</v>
      </c>
      <c r="B65" s="71"/>
      <c r="C65" s="76" t="s">
        <v>21</v>
      </c>
      <c r="D65" s="99" t="s">
        <v>8</v>
      </c>
      <c r="E65" s="99"/>
      <c r="F65" s="99"/>
      <c r="G65" s="99"/>
      <c r="H65" s="99"/>
      <c r="I65" s="99"/>
      <c r="J65" s="99"/>
      <c r="K65" s="99"/>
    </row>
    <row r="66" spans="1:11" ht="11.1" customHeight="1" x14ac:dyDescent="0.2">
      <c r="A66" s="46">
        <f>IF(D66&lt;&gt;"",COUNTA($D$11:D66),"")</f>
        <v>52</v>
      </c>
      <c r="B66" s="71"/>
      <c r="C66" s="77" t="s">
        <v>22</v>
      </c>
      <c r="D66" s="99" t="s">
        <v>8</v>
      </c>
      <c r="E66" s="99"/>
      <c r="F66" s="99"/>
      <c r="G66" s="99"/>
      <c r="H66" s="99"/>
      <c r="I66" s="99"/>
      <c r="J66" s="99"/>
      <c r="K66" s="99"/>
    </row>
    <row r="67" spans="1:11" ht="11.1" customHeight="1" x14ac:dyDescent="0.2">
      <c r="A67" s="46">
        <f>IF(D67&lt;&gt;"",COUNTA($D$11:D67),"")</f>
        <v>53</v>
      </c>
      <c r="B67" s="71"/>
      <c r="C67" s="77" t="s">
        <v>23</v>
      </c>
      <c r="D67" s="99" t="s">
        <v>8</v>
      </c>
      <c r="E67" s="99"/>
      <c r="F67" s="99"/>
      <c r="G67" s="99"/>
      <c r="H67" s="99"/>
      <c r="I67" s="99"/>
      <c r="J67" s="99"/>
      <c r="K67" s="99"/>
    </row>
    <row r="68" spans="1:11" ht="11.1" customHeight="1" x14ac:dyDescent="0.2">
      <c r="A68" s="46">
        <f>IF(D68&lt;&gt;"",COUNTA($D$11:D68),"")</f>
        <v>54</v>
      </c>
      <c r="B68" s="71"/>
      <c r="C68" s="77" t="s">
        <v>24</v>
      </c>
      <c r="D68" s="99" t="s">
        <v>8</v>
      </c>
      <c r="E68" s="99"/>
      <c r="F68" s="99"/>
      <c r="G68" s="99"/>
      <c r="H68" s="99"/>
      <c r="I68" s="99"/>
      <c r="J68" s="99"/>
      <c r="K68" s="99"/>
    </row>
    <row r="69" spans="1:11" ht="11.1" customHeight="1" x14ac:dyDescent="0.2">
      <c r="A69" s="46">
        <f>IF(D69&lt;&gt;"",COUNTA($D$11:D69),"")</f>
        <v>55</v>
      </c>
      <c r="B69" s="71"/>
      <c r="C69" s="77" t="s">
        <v>25</v>
      </c>
      <c r="D69" s="99" t="s">
        <v>8</v>
      </c>
      <c r="E69" s="99"/>
      <c r="F69" s="99"/>
      <c r="G69" s="99"/>
      <c r="H69" s="99"/>
      <c r="I69" s="99"/>
      <c r="J69" s="99"/>
      <c r="K69" s="99"/>
    </row>
  </sheetData>
  <mergeCells count="17">
    <mergeCell ref="A1:C1"/>
    <mergeCell ref="B9:C9"/>
    <mergeCell ref="A2:A8"/>
    <mergeCell ref="D1:K1"/>
    <mergeCell ref="K2:K7"/>
    <mergeCell ref="B10:C10"/>
    <mergeCell ref="F3:H3"/>
    <mergeCell ref="D8:K8"/>
    <mergeCell ref="B2:C8"/>
    <mergeCell ref="D2:D7"/>
    <mergeCell ref="E3:E7"/>
    <mergeCell ref="E2:H2"/>
    <mergeCell ref="I2:I7"/>
    <mergeCell ref="J2:J7"/>
    <mergeCell ref="F4:F7"/>
    <mergeCell ref="G4:G7"/>
    <mergeCell ref="H4:H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03&amp;R&amp;"-,Standard"&amp;7&amp;P</oddFooter>
    <evenFooter>&amp;L&amp;"-,Standard"&amp;7&amp;P&amp;R&amp;"-,Standard"&amp;7StatA MV, Statistischer Bericht M123 2022 03</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27</vt:i4>
      </vt:variant>
    </vt:vector>
  </HeadingPairs>
  <TitlesOfParts>
    <vt:vector size="40" baseType="lpstr">
      <vt:lpstr>Deckblatt</vt:lpstr>
      <vt:lpstr>Inhalt</vt:lpstr>
      <vt:lpstr>Corona</vt:lpstr>
      <vt:lpstr>Erläuterungen</vt:lpstr>
      <vt:lpstr>1</vt:lpstr>
      <vt:lpstr>2</vt:lpstr>
      <vt:lpstr>3</vt:lpstr>
      <vt:lpstr>4.1</vt:lpstr>
      <vt:lpstr>4.2</vt:lpstr>
      <vt:lpstr>5.1</vt:lpstr>
      <vt:lpstr>5.2</vt:lpstr>
      <vt:lpstr>6</vt:lpstr>
      <vt:lpstr>Hilfsblatt</vt:lpstr>
      <vt:lpstr>'2'!Drucktitel</vt:lpstr>
      <vt:lpstr>'3'!Drucktitel</vt:lpstr>
      <vt:lpstr>'1'!t1_1</vt:lpstr>
      <vt:lpstr>'1'!t1_10</vt:lpstr>
      <vt:lpstr>'1'!t1_11</vt:lpstr>
      <vt:lpstr>'1'!t1_12</vt:lpstr>
      <vt:lpstr>'1'!t1_2</vt:lpstr>
      <vt:lpstr>'1'!t1_3</vt:lpstr>
      <vt:lpstr>'1'!t1_4</vt:lpstr>
      <vt:lpstr>'1'!t1_5</vt:lpstr>
      <vt:lpstr>'1'!t1_6</vt:lpstr>
      <vt:lpstr>'1'!t1_7</vt:lpstr>
      <vt:lpstr>'1'!t1_8</vt:lpstr>
      <vt:lpstr>'1'!t1_9</vt:lpstr>
      <vt:lpstr>'4.1'!t4_1</vt:lpstr>
      <vt:lpstr>'4.1'!t4_10</vt:lpstr>
      <vt:lpstr>'4.1'!t4_11</vt:lpstr>
      <vt:lpstr>'4.1'!t4_12</vt:lpstr>
      <vt:lpstr>'4.1'!t4_13</vt:lpstr>
      <vt:lpstr>'4.1'!t4_14</vt:lpstr>
      <vt:lpstr>'4.1'!t4_2</vt:lpstr>
      <vt:lpstr>'4.1'!t4_3</vt:lpstr>
      <vt:lpstr>'4.1'!t4_4</vt:lpstr>
      <vt:lpstr>'4.1'!t4_5</vt:lpstr>
      <vt:lpstr>'4.1'!t4_6</vt:lpstr>
      <vt:lpstr>'4.1'!t4_8</vt:lpstr>
      <vt:lpstr>'4.1'!t4_9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M123 Verbraucherpreisindizes 03/2022</dc:title>
  <dc:subject>Preise und Preisindizes</dc:subject>
  <dc:creator>FB 410</dc:creator>
  <cp:lastModifiedBy> </cp:lastModifiedBy>
  <cp:lastPrinted>2022-04-04T12:27:01Z</cp:lastPrinted>
  <dcterms:created xsi:type="dcterms:W3CDTF">2017-05-08T12:39:25Z</dcterms:created>
  <dcterms:modified xsi:type="dcterms:W3CDTF">2022-04-04T12:27:30Z</dcterms:modified>
</cp:coreProperties>
</file>