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920" yWindow="-120" windowWidth="29040" windowHeight="17520" tabRatio="755"/>
  </bookViews>
  <sheets>
    <sheet name="Deckblatt" sheetId="27" r:id="rId1"/>
    <sheet name="Inhalt" sheetId="2" r:id="rId2"/>
    <sheet name="Vorbemerkungen" sheetId="36" r:id="rId3"/>
    <sheet name="Tab1" sheetId="14" r:id="rId4"/>
    <sheet name="Tab2" sheetId="24" r:id="rId5"/>
    <sheet name="Tab3" sheetId="25" r:id="rId6"/>
    <sheet name="Tab4" sheetId="26" r:id="rId7"/>
    <sheet name="Tab5" sheetId="28" r:id="rId8"/>
    <sheet name="Tab6" sheetId="20" r:id="rId9"/>
    <sheet name="Tab7" sheetId="35" r:id="rId10"/>
    <sheet name="Fußnotenerläuterungen" sheetId="34" r:id="rId11"/>
    <sheet name="Methodik" sheetId="29" r:id="rId12"/>
    <sheet name="Glossar " sheetId="30" r:id="rId13"/>
    <sheet name="Mehr zum Thema" sheetId="31" r:id="rId14"/>
    <sheet name="Qualitätsbericht" sheetId="32" r:id="rId15"/>
  </sheets>
  <definedNames>
    <definedName name="_FilterDatabase" localSheetId="6" hidden="1">'Tab4'!$A$7:$I$40</definedName>
    <definedName name="_FilterDatabase" localSheetId="7" hidden="1">'Tab5'!$A$7:$I$40</definedName>
    <definedName name="_xlnm.Print_Area" localSheetId="2">Vorbemerkungen!$A$1:$A$58</definedName>
    <definedName name="Print_Titles" localSheetId="3">'Tab1'!$A:$C,'Tab1'!$1:$7</definedName>
    <definedName name="Print_Titles" localSheetId="4">'Tab2'!$A:$C,'Tab2'!$1:$7</definedName>
    <definedName name="Print_Titles" localSheetId="5">'Tab3'!$A:$C,'Tab3'!$1:$8</definedName>
    <definedName name="Print_Titles" localSheetId="8">'Tab6'!$A:$B,'Tab6'!$1:$8</definedName>
    <definedName name="Print_Titles" localSheetId="9">'Tab7'!$A:$B,'Tab7'!$1:$8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35" l="1"/>
  <c r="D26" i="35"/>
  <c r="E26" i="35"/>
  <c r="G26" i="35"/>
  <c r="H26" i="35"/>
  <c r="D27" i="35"/>
  <c r="E27" i="35"/>
  <c r="G27" i="35"/>
  <c r="H27" i="35"/>
  <c r="C27" i="35"/>
  <c r="C26" i="35"/>
  <c r="I9" i="35"/>
  <c r="I24" i="35"/>
  <c r="I23" i="35"/>
  <c r="I22" i="35"/>
  <c r="I21" i="35"/>
  <c r="I20" i="35"/>
  <c r="I19" i="35"/>
  <c r="I18" i="35"/>
  <c r="I17" i="35"/>
  <c r="I15" i="35"/>
  <c r="I14" i="35"/>
  <c r="I13" i="35"/>
  <c r="I12" i="35"/>
  <c r="I11" i="35"/>
  <c r="I10" i="35"/>
  <c r="F24" i="35"/>
  <c r="F23" i="35"/>
  <c r="F22" i="35"/>
  <c r="F21" i="35"/>
  <c r="F20" i="35"/>
  <c r="F19" i="35"/>
  <c r="F18" i="35"/>
  <c r="F17" i="35"/>
  <c r="F10" i="35"/>
  <c r="F11" i="35"/>
  <c r="F12" i="35"/>
  <c r="F13" i="35"/>
  <c r="F14" i="35"/>
  <c r="F15" i="35"/>
  <c r="F9" i="35"/>
  <c r="I27" i="35" l="1"/>
  <c r="I26" i="35"/>
  <c r="A10" i="25"/>
  <c r="A11" i="25"/>
  <c r="A12" i="25"/>
  <c r="A13" i="25"/>
  <c r="A14" i="25"/>
  <c r="A15" i="25"/>
  <c r="A16" i="25"/>
  <c r="A17" i="25"/>
  <c r="A18" i="25"/>
  <c r="A19" i="25"/>
  <c r="A20" i="25"/>
  <c r="A21" i="25"/>
  <c r="A22" i="25"/>
  <c r="A23" i="25"/>
  <c r="A24" i="25"/>
  <c r="A25" i="25"/>
  <c r="A26" i="25"/>
  <c r="A27" i="25"/>
  <c r="A28" i="25"/>
  <c r="A29" i="25"/>
  <c r="A30" i="25"/>
  <c r="A31" i="25"/>
  <c r="A32" i="25"/>
  <c r="A34" i="25"/>
  <c r="A35" i="25"/>
  <c r="A36" i="25"/>
  <c r="A37" i="25"/>
  <c r="A38" i="25"/>
  <c r="A39" i="25"/>
  <c r="A40" i="25"/>
  <c r="A41" i="25"/>
  <c r="A42" i="25"/>
  <c r="A43" i="25"/>
  <c r="A44" i="25"/>
  <c r="A10" i="24"/>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5" i="24"/>
  <c r="A46" i="24"/>
  <c r="A47" i="24"/>
  <c r="A48" i="24"/>
  <c r="A49" i="24"/>
  <c r="A50" i="24"/>
  <c r="A51" i="24"/>
  <c r="A52" i="24"/>
  <c r="A53" i="24"/>
  <c r="A54" i="24"/>
  <c r="A55" i="24"/>
  <c r="A56" i="2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5" i="14"/>
  <c r="A46" i="14"/>
  <c r="A47" i="14"/>
  <c r="A48" i="14"/>
  <c r="A49" i="14"/>
  <c r="A50" i="14"/>
  <c r="A51" i="14"/>
  <c r="A52" i="14"/>
  <c r="A53" i="14"/>
  <c r="A54" i="14"/>
  <c r="A55" i="14"/>
  <c r="A56" i="14"/>
  <c r="A10" i="28" l="1"/>
  <c r="A11" i="28"/>
  <c r="A12" i="28"/>
  <c r="A13" i="28"/>
  <c r="A14" i="28"/>
  <c r="A15" i="28"/>
  <c r="A16" i="28"/>
  <c r="A17" i="28"/>
  <c r="A18" i="28"/>
  <c r="A19" i="28"/>
  <c r="A20" i="28"/>
  <c r="A21" i="28"/>
  <c r="A22" i="28"/>
  <c r="A23" i="28"/>
  <c r="A24" i="28"/>
  <c r="A25" i="28"/>
  <c r="A26" i="28"/>
  <c r="A27" i="28"/>
  <c r="A28" i="28"/>
  <c r="A30" i="28"/>
  <c r="A31" i="28"/>
  <c r="A32" i="28"/>
  <c r="A33" i="28"/>
  <c r="A34" i="28"/>
  <c r="A35" i="28"/>
  <c r="A36" i="28"/>
  <c r="A37" i="28"/>
  <c r="A38" i="28"/>
  <c r="A39" i="28"/>
  <c r="A40" i="28"/>
  <c r="A10" i="26" l="1"/>
  <c r="A11" i="26"/>
  <c r="A12" i="26"/>
  <c r="A13" i="26"/>
  <c r="A14" i="26"/>
  <c r="A15" i="26"/>
  <c r="A16" i="26"/>
  <c r="A17" i="26"/>
  <c r="A18" i="26"/>
  <c r="A19" i="26"/>
  <c r="A20" i="26"/>
  <c r="A21" i="26"/>
  <c r="A22" i="26"/>
  <c r="A23" i="26"/>
  <c r="A24" i="26"/>
  <c r="A25" i="26"/>
  <c r="A26" i="26"/>
  <c r="A27" i="26"/>
  <c r="A28" i="26"/>
  <c r="A30" i="26"/>
  <c r="A31" i="26"/>
  <c r="A32" i="26"/>
  <c r="A33" i="26"/>
  <c r="A34" i="26"/>
  <c r="A35" i="26"/>
  <c r="A36" i="26"/>
  <c r="A37" i="26"/>
  <c r="A38" i="26"/>
  <c r="A39" i="26"/>
  <c r="A40" i="26"/>
  <c r="A10" i="35" l="1"/>
  <c r="A11" i="35"/>
  <c r="A12" i="35"/>
  <c r="A13" i="35"/>
  <c r="A14" i="35"/>
  <c r="A15" i="35"/>
  <c r="A16" i="35"/>
  <c r="A17" i="35"/>
  <c r="A18" i="35"/>
  <c r="A19" i="35"/>
  <c r="A20" i="35"/>
  <c r="A21" i="35"/>
  <c r="A22" i="35"/>
  <c r="A23" i="35"/>
  <c r="A24" i="35"/>
  <c r="A25" i="35"/>
  <c r="A26" i="35"/>
  <c r="A27" i="35"/>
  <c r="A28" i="35"/>
  <c r="A29" i="35"/>
  <c r="A10" i="20"/>
  <c r="A11" i="20"/>
  <c r="A12" i="20"/>
  <c r="A13" i="20"/>
  <c r="A14" i="20"/>
  <c r="A15" i="20"/>
  <c r="A16" i="20"/>
  <c r="A17" i="20"/>
  <c r="A18" i="20"/>
  <c r="A19" i="20"/>
  <c r="A20" i="20"/>
  <c r="A21" i="20"/>
  <c r="A22" i="20"/>
  <c r="A23" i="20"/>
  <c r="A9" i="35"/>
  <c r="A9" i="20"/>
  <c r="A9" i="28"/>
  <c r="A8" i="28"/>
  <c r="A9" i="26"/>
  <c r="A9" i="25"/>
  <c r="A9" i="24"/>
  <c r="A9" i="14"/>
</calcChain>
</file>

<file path=xl/comments1.xml><?xml version="1.0" encoding="utf-8"?>
<comments xmlns="http://schemas.openxmlformats.org/spreadsheetml/2006/main">
  <authors>
    <author>Lange, Christina</author>
  </authors>
  <commentList>
    <comment ref="F2" authorId="0" shapeId="0">
      <text>
        <r>
          <rPr>
            <sz val="7"/>
            <color indexed="81"/>
            <rFont val="Calibri"/>
            <family val="2"/>
            <scheme val="minor"/>
          </rPr>
          <t xml:space="preserve">In der Summe der tätigen Personen sind tätige Inhaber und Mitinhaber ebenso enthalten wie unbezahlt mithelfende Familienangehörige; siehe auch Glossar.
</t>
        </r>
      </text>
    </comment>
  </commentList>
</comments>
</file>

<file path=xl/sharedStrings.xml><?xml version="1.0" encoding="utf-8"?>
<sst xmlns="http://schemas.openxmlformats.org/spreadsheetml/2006/main" count="753" uniqueCount="220">
  <si>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</si>
  <si>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</si>
  <si>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</si>
  <si>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</si>
  <si>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</si>
  <si>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</si>
  <si>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</si>
  <si>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</si>
  <si>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</si>
  <si>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</si>
  <si>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</si>
  <si>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</si>
  <si>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</si>
  <si>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</si>
  <si>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</si>
  <si>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Verarbeitendes Gewerbe sowie Bergbau und Gewinnung von
Steinen und Erden</t>
  </si>
  <si>
    <t>Seite</t>
  </si>
  <si>
    <t>Entgelte</t>
  </si>
  <si>
    <t>Darunter</t>
  </si>
  <si>
    <t>Anzahl</t>
  </si>
  <si>
    <t>B</t>
  </si>
  <si>
    <t>C</t>
  </si>
  <si>
    <t xml:space="preserve">B, C </t>
  </si>
  <si>
    <t>30.1</t>
  </si>
  <si>
    <t>Gesamt­
umsatz</t>
  </si>
  <si>
    <t>Auslands­
umsatz</t>
  </si>
  <si>
    <t>WZ
2008</t>
  </si>
  <si>
    <t xml:space="preserve">Mecklenburg-Vorpommern </t>
  </si>
  <si>
    <t>[rot]</t>
  </si>
  <si>
    <t>Lfd.
Nr.</t>
  </si>
  <si>
    <t>E I - j</t>
  </si>
  <si>
    <t xml:space="preserve">  </t>
  </si>
  <si>
    <t>Tabelle 1</t>
  </si>
  <si>
    <t>Tabelle 2</t>
  </si>
  <si>
    <t>Tabelle 3</t>
  </si>
  <si>
    <t>Tabelle 4</t>
  </si>
  <si>
    <t>Export-
quote</t>
  </si>
  <si>
    <t>%</t>
  </si>
  <si>
    <t>Insgesamt</t>
  </si>
  <si>
    <t>Davon</t>
  </si>
  <si>
    <t>Betriebe mit … tätigen Personen</t>
  </si>
  <si>
    <t>unter 50</t>
  </si>
  <si>
    <t>50 - 99</t>
  </si>
  <si>
    <t>100 - 249</t>
  </si>
  <si>
    <t>250 - 499</t>
  </si>
  <si>
    <t>Gesamt-
umsatz</t>
  </si>
  <si>
    <t xml:space="preserve">   darunter</t>
  </si>
  <si>
    <t>Beschäftigung und Umsatz der Betriebe von</t>
  </si>
  <si>
    <t>Unternehmen mit 20 und mehr tätigen Personen</t>
  </si>
  <si>
    <t xml:space="preserve">   H. v. Möbeln</t>
  </si>
  <si>
    <t>in Mecklenburg-Vorpommern</t>
  </si>
  <si>
    <t xml:space="preserve">   Vorleistungsgüterproduzenten/Energie</t>
  </si>
  <si>
    <t xml:space="preserve">   Investitionsgüterproduzenten</t>
  </si>
  <si>
    <t xml:space="preserve">   Gebrauchsgüterproduzenten</t>
  </si>
  <si>
    <t xml:space="preserve">   Verbrauchsgüterproduzenten</t>
  </si>
  <si>
    <t>(Jahresergebnis)</t>
  </si>
  <si>
    <t>Vorbemerkungen</t>
  </si>
  <si>
    <t>500 und
mehr</t>
  </si>
  <si>
    <t>Bergbau u. Gewinnung v. Steinen u. Erden</t>
  </si>
  <si>
    <t>Verarbeitendes Gewerbe</t>
  </si>
  <si>
    <t xml:space="preserve">   H. v. Nahrungs- und Futtermitteln</t>
  </si>
  <si>
    <t xml:space="preserve">   Getränkeherstellung</t>
  </si>
  <si>
    <t xml:space="preserve">   H. v. chemischen Erzeugnissen</t>
  </si>
  <si>
    <t xml:space="preserve">   H. v. Gummi- und Kunststoffwaren</t>
  </si>
  <si>
    <t xml:space="preserve">   Metallerzeugung und -bearbeitung</t>
  </si>
  <si>
    <t xml:space="preserve">   H. v. Metallerzeugnissen</t>
  </si>
  <si>
    <t xml:space="preserve">   H. v. elektrischen Ausrüstungen</t>
  </si>
  <si>
    <t xml:space="preserve">   Maschinenbau</t>
  </si>
  <si>
    <t xml:space="preserve">   H. v. Kraftwagen und Kraftwagenteilen</t>
  </si>
  <si>
    <t xml:space="preserve">   Sonstiger Fahrzeugbau</t>
  </si>
  <si>
    <t xml:space="preserve">   H. v. sonstigen Waren</t>
  </si>
  <si>
    <t xml:space="preserve">   Reparatur und Installation von Maschinen
      und Ausrüstungen</t>
  </si>
  <si>
    <t xml:space="preserve">   H. v. Druckerzeugnissen; Vervielfältigung
      v. bespielten Ton-, Bild- und Datenträgern</t>
  </si>
  <si>
    <t xml:space="preserve">   H. v. Papier, Pappe und Waren daraus </t>
  </si>
  <si>
    <t xml:space="preserve">   H. v. Textilien</t>
  </si>
  <si>
    <t xml:space="preserve">   davon</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</si>
  <si>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</si>
  <si>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</si>
  <si>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</si>
  <si>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</si>
  <si>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</si>
  <si>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</si>
  <si>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Tabelle 5</t>
  </si>
  <si>
    <t>Tabelle 6</t>
  </si>
  <si>
    <t>Betriebe 
am 30.09.</t>
  </si>
  <si>
    <t>Tätige
Personen
am 30.09.</t>
  </si>
  <si>
    <t>Betriebe
am 30.09.</t>
  </si>
  <si>
    <t xml:space="preserve">         darunter</t>
  </si>
  <si>
    <t>10.1</t>
  </si>
  <si>
    <t>10.13</t>
  </si>
  <si>
    <t>10.2</t>
  </si>
  <si>
    <t>10.3</t>
  </si>
  <si>
    <t>10.5</t>
  </si>
  <si>
    <t>10.7</t>
  </si>
  <si>
    <t>10.8</t>
  </si>
  <si>
    <t>10.82</t>
  </si>
  <si>
    <t>10.85</t>
  </si>
  <si>
    <t>10.9</t>
  </si>
  <si>
    <t xml:space="preserve">      darunter</t>
  </si>
  <si>
    <t xml:space="preserve">         H. v. Süßwaren (ohne Dauerbackwaren)</t>
  </si>
  <si>
    <t xml:space="preserve">   Tabakverarbeitung</t>
  </si>
  <si>
    <t xml:space="preserve">   H. v. Bekleidung</t>
  </si>
  <si>
    <t xml:space="preserve">   Kokerei und Mineralölverarbeitung</t>
  </si>
  <si>
    <t xml:space="preserve">   H. v. Glas und Glaswaren, Keramik, Verar-
     beitung von Steinen und Erden</t>
  </si>
  <si>
    <t xml:space="preserve">   H. v. Datenverarbeitungsgeräten, elektro-
     nischen und optischen Erzeugnissen</t>
  </si>
  <si>
    <t xml:space="preserve">   H. v. Glas und Glaswaren, Keramik, Verar-
    beitung von Steinen und Erden</t>
  </si>
  <si>
    <t xml:space="preserve">   H. v. Datenverarbeitungsgeräten, elektro-
    nischen und optischen Erzeugnissen</t>
  </si>
  <si>
    <t xml:space="preserve">      Auszugsweise Vervielfältigung und Verbreitung mit Quellenangabe gestattet.</t>
  </si>
  <si>
    <t xml:space="preserve">      Schlachten und Fleischverarbeitung</t>
  </si>
  <si>
    <t xml:space="preserve">         darunter Fleischverarbeitung</t>
  </si>
  <si>
    <t xml:space="preserve">      Fischverarbeitung</t>
  </si>
  <si>
    <t xml:space="preserve">      Obst- und Gemüseverarbeitung</t>
  </si>
  <si>
    <t xml:space="preserve">      Milchverarbeitung</t>
  </si>
  <si>
    <t xml:space="preserve">      H. v. Back- und Teigwaren</t>
  </si>
  <si>
    <t xml:space="preserve">      H. v. sonstigen Nahrungsmitteln</t>
  </si>
  <si>
    <t xml:space="preserve">         H. v. Fertiggerichten</t>
  </si>
  <si>
    <t xml:space="preserve">      H. v. Futtermitteln</t>
  </si>
  <si>
    <t xml:space="preserve">   H. v. Holz-, Flecht-, Korb- und Korkwaren
     (ohne Möbel)</t>
  </si>
  <si>
    <t xml:space="preserve">   H. v. Papier, Pappe und Waren daraus</t>
  </si>
  <si>
    <t xml:space="preserve">   H. v. Druckerzeugnissen; Vervielfältigung
     von bespielten Ton-, Bild- u. Datenträgern</t>
  </si>
  <si>
    <t xml:space="preserve">   H. v. pharmazeutischen Erzeugnissen</t>
  </si>
  <si>
    <t xml:space="preserve">   Reparatur und Installation von Maschinen
     und Ausrüstungen</t>
  </si>
  <si>
    <t xml:space="preserve">   H. v. Druckerzeugnissen; Vervielfältigung
      von bespielten Ton-, Bild- u. Datenträgern</t>
  </si>
  <si>
    <t xml:space="preserve">   H. v. Glas und Glaswaren, Keramik, Verar-
      beitung von Steinen und Erden</t>
  </si>
  <si>
    <t xml:space="preserve">   H. v. Datenverarbeitungsgeräten, elektro-
      nischen und optischen Erzeugnissen</t>
  </si>
  <si>
    <t xml:space="preserve">   Rostock</t>
  </si>
  <si>
    <t xml:space="preserve">   Schwerin</t>
  </si>
  <si>
    <t xml:space="preserve">   Mecklenburgische Seenplatte</t>
  </si>
  <si>
    <t xml:space="preserve">      darunter Neubrandenburg</t>
  </si>
  <si>
    <t xml:space="preserve">   Landkreis Rostock</t>
  </si>
  <si>
    <t xml:space="preserve">   Vorpommern-Rügen</t>
  </si>
  <si>
    <t xml:space="preserve">      darunter Stralsund</t>
  </si>
  <si>
    <t xml:space="preserve">   Nordwestmecklenburg</t>
  </si>
  <si>
    <t xml:space="preserve">   Vorpommern-Greifswald</t>
  </si>
  <si>
    <t xml:space="preserve">      darunter Greifswald</t>
  </si>
  <si>
    <t xml:space="preserve">   Ludwigslust-Parchim</t>
  </si>
  <si>
    <t xml:space="preserve">      darunter Wismar</t>
  </si>
  <si>
    <t>Wirtschaftsgliederung
(H. v. = Herstellung von)</t>
  </si>
  <si>
    <t>Fußnotenerläuterungen</t>
  </si>
  <si>
    <t>Tabelle 7</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</si>
  <si>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</si>
  <si>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</si>
  <si>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</si>
  <si>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</si>
  <si>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</si>
  <si>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</si>
  <si>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</si>
  <si>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</si>
  <si>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</si>
  <si>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</si>
  <si>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</si>
  <si>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</si>
  <si>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</si>
  <si>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</si>
  <si>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</si>
  <si>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</si>
  <si>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</si>
  <si>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 xml:space="preserve">Bundesland
Gebietsstand
Land
</t>
  </si>
  <si>
    <t>Alte Länder ohne Berlin</t>
  </si>
  <si>
    <t>Neue Länder einschl. Berlin</t>
  </si>
  <si>
    <t xml:space="preserve">      Grafik</t>
  </si>
  <si>
    <t xml:space="preserve">1)  </t>
  </si>
  <si>
    <t>In der Summe der tätigen Personen sind tätige Inhaber und Mitinhaber ebenso enthalten wie unbezahlt 
mithelfende Familienangehörige; siehe auch Glossar.</t>
  </si>
  <si>
    <t xml:space="preserve">   H. v. Holz-, Flecht-, Korb- und Korkwaren
      (ohne Möbel) </t>
  </si>
  <si>
    <t xml:space="preserve">Statistische Berichte 
</t>
  </si>
  <si>
    <t>https://www.laiv-mv.de/Statistik/Zahlen-und-Fakten/Wirtschaftsbereiche/Verarbeitendes-Gewerbe</t>
  </si>
  <si>
    <t xml:space="preserve">Statistisches Jahrbuch
</t>
  </si>
  <si>
    <t xml:space="preserve">Konjunktur- und Strukturdaten dieses Erhebungsbereichs werden im Statistischen Jahrbuch für Mecklenburg-Vorpommern in Kapitel 21 "Verarbeitendes Gewerbe sowie Bergbau" dargestellt. </t>
  </si>
  <si>
    <t>https://www.laiv-mv.de/Statistik/Ver%C3%B6ffentlichungen/Jahrbuecher/</t>
  </si>
  <si>
    <t>Bundesergebnisse</t>
  </si>
  <si>
    <t>https://www-genesis.destatis.de/genesis/online?operation=themes&amp;code=4#abreadcrumb</t>
  </si>
  <si>
    <t>Anfragen zu  Daten des Verarbeitenden Gewerbes sowie Bergbau und Gewinnung von Steinen und Erden für 
Mecklenburg-Vorpommern richten Sie bitte an</t>
  </si>
  <si>
    <t>Zu fachlichen Nachfragen beraten Sie gern:</t>
  </si>
  <si>
    <t>Frau Frauke Kusenack:</t>
  </si>
  <si>
    <t>Telefon: 0385 588-56043</t>
  </si>
  <si>
    <t>Telefon: 0385 588-56661</t>
  </si>
  <si>
    <t>verarb-gewerbe@statistik-mv.de.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</si>
  <si>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</si>
  <si>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Entgelt
je tätiger
Person </t>
    </r>
    <r>
      <rPr>
        <sz val="6"/>
        <rFont val="Calibri"/>
        <family val="2"/>
        <scheme val="minor"/>
      </rPr>
      <t>1)</t>
    </r>
  </si>
  <si>
    <t xml:space="preserve">   H. v. Holz-, Flecht-, Korb- u. Korkwaren 
      (ohne Möbel)</t>
  </si>
  <si>
    <r>
      <t xml:space="preserve">Land
Kreisfreie Stadt
Landkreis
</t>
    </r>
    <r>
      <rPr>
        <i/>
        <sz val="8.5"/>
        <rFont val="Calibri"/>
        <family val="2"/>
        <scheme val="minor"/>
      </rPr>
      <t>Große kreisangehörige Stadt</t>
    </r>
  </si>
  <si>
    <t xml:space="preserve">Vorbemerkungen  </t>
  </si>
  <si>
    <t xml:space="preserve">Inhaltsverzeichnis  </t>
  </si>
  <si>
    <t xml:space="preserve">Fußnotenerläuterungen  </t>
  </si>
  <si>
    <t xml:space="preserve">Methodik  </t>
  </si>
  <si>
    <t xml:space="preserve">Glossar  </t>
  </si>
  <si>
    <t xml:space="preserve">Mehr zum Thema  </t>
  </si>
  <si>
    <t xml:space="preserve">Qualitätsbericht  </t>
  </si>
  <si>
    <t xml:space="preserve">Kurzfassung Qualitätsbericht  </t>
  </si>
  <si>
    <t>Zuständige Fachbereichsleitung: Frauke Kusenack, Telefon: 0385 588-56043</t>
  </si>
  <si>
    <t xml:space="preserve">   H. v. Leder, Lederwaren und Schuhen</t>
  </si>
  <si>
    <t>1.000 EUR</t>
  </si>
  <si>
    <t>Frau Susanne Grenz:</t>
  </si>
  <si>
    <t xml:space="preserve">   H. v. Holz-, Flecht-, Korb- und Korkwaren
      (ohne Möbel)</t>
  </si>
  <si>
    <t>2024</t>
  </si>
  <si>
    <t>©  Statistisches Amt Mecklenburg-Vorpommern, Schwerin, 2025</t>
  </si>
  <si>
    <t>E123 2024 00</t>
  </si>
  <si>
    <t xml:space="preserve">Exportquote 2024 im Ländervergleich  </t>
  </si>
  <si>
    <t xml:space="preserve">Betriebe mit 20 und mehr tätigen Personen und tätige Personen, Entgelte, Umsatz sowie 
   Exportquote nach Wirtschaftszweigen 2024  </t>
  </si>
  <si>
    <t xml:space="preserve">Betriebe mit 20 und mehr tätigen Personen am 30. September 2024 nach Beschäftigten- 
   größenklassen und Wirtschaftszweigen  </t>
  </si>
  <si>
    <t xml:space="preserve">Tätige Personen in Betrieben mit 20 und mehr tätigen Personen am 30. September 2024 
   nach Beschäftigtengrößenklassen und ausgewählten Wirtschaftszweigen  </t>
  </si>
  <si>
    <t xml:space="preserve">Umsatz 2024 der Betriebe mit 20 und mehr tätigen Personen nach Beschäftigten- 
   größenklassen und ausgewählten Wirtschaftszweigen  </t>
  </si>
  <si>
    <t xml:space="preserve">Betriebe mit 20 und mehr tätigen Personen und tätige Personen, Entgelte, Umsatz sowie 
   Exportquote 2024 im Ländervergleich  </t>
  </si>
  <si>
    <t>Betriebe mit 20 und mehr tätigen Personen und tätige Personen, 
Entgelte, Umsatz sowie Exportquote 2024
nach Wirtschaftszweigen</t>
  </si>
  <si>
    <t>Betriebe (20 und mehr Tätige) insgesamt</t>
  </si>
  <si>
    <t>Betriebe mit 20 und mehr tätigen Personen und tätige Personen, 
Entgelte sowie Umsatz nach Wirtschaftszweigen
Veränderung 2024 gegenüber 2023</t>
  </si>
  <si>
    <t>Betriebe mit 20 und mehr tätigen Personen am 30. September 2024
nach Beschäftigtengrößenklassen und Wirtschaftszweigen</t>
  </si>
  <si>
    <t>Tätige Personen in Betrieben mit 20 und mehr tätigen Personen 
am 30. September 2024 nach Beschäftigtengrößenklassen und
ausgewählten Wirtschaftszweigen</t>
  </si>
  <si>
    <t>Umsatz 2024 der Betriebe mit 20 und mehr tätigen Personen
nach Beschäftigtengrößenklassen und
ausgewählten Wirtschaftszweigen</t>
  </si>
  <si>
    <t>Betriebe mit 20 und mehr tätigen Personen und tätige Personen, 
Entgelte, Umsatz sowie Exportquote 2024
im Ländervergleich</t>
  </si>
  <si>
    <t>Betriebe mit 20 und mehr tätigen Personen und tätige Personen, 
Entgelte, Umsatz sowie Exportquote 2024
nach Kreisen</t>
  </si>
  <si>
    <t xml:space="preserve">Das Angebot Statistischer Berichte zum Verarbeitenden Gewerbe sowie Bergbau und Gewinnung von Steinen und Erden des
Statistischen Amtes Mecklenburg-Vorpommern wurde insgesamt überarbeitet und veränderten Nutzerbedarfen ange-
passt. </t>
  </si>
  <si>
    <t xml:space="preserve">Betriebe mit 20 und mehr tätigen Personen und tätige Personen, Entgelte, Umsatz 
   sowie Exportquote 2024 nach Kreisen  </t>
  </si>
  <si>
    <t xml:space="preserve">Betriebe mit 20 und mehr tätigen Personen und tätige Personen, Entgelte sowie Umsatz 
   nach Wirtschaftszweigen - Veränderung 2024 gegenüber 2023  </t>
  </si>
  <si>
    <r>
      <t xml:space="preserve">      </t>
    </r>
    <r>
      <rPr>
        <sz val="8.5"/>
        <rFont val="Calibri"/>
        <family val="2"/>
        <scheme val="minor"/>
      </rPr>
      <t>Schiff- und Bootsbau</t>
    </r>
  </si>
  <si>
    <r>
      <t xml:space="preserve">     </t>
    </r>
    <r>
      <rPr>
        <sz val="8.5"/>
        <color rgb="FFFF0000"/>
        <rFont val="Calibri"/>
        <family val="2"/>
        <scheme val="minor"/>
      </rPr>
      <t xml:space="preserve"> </t>
    </r>
    <r>
      <rPr>
        <sz val="8.5"/>
        <rFont val="Calibri"/>
        <family val="2"/>
        <scheme val="minor"/>
      </rPr>
      <t>Schiff- und Bootsbau</t>
    </r>
  </si>
  <si>
    <r>
      <t xml:space="preserve">    </t>
    </r>
    <r>
      <rPr>
        <sz val="8.5"/>
        <color rgb="FFFF0000"/>
        <rFont val="Calibri"/>
        <family val="2"/>
        <scheme val="minor"/>
      </rPr>
      <t xml:space="preserve">  </t>
    </r>
    <r>
      <rPr>
        <sz val="8.5"/>
        <rFont val="Calibri"/>
        <family val="2"/>
        <scheme val="minor"/>
      </rPr>
      <t>Schiff- und Bootsbau</t>
    </r>
  </si>
  <si>
    <t>Mit der Ausgabe E123 2024 00 wird der Jahresbericht als bewährte regelmäßige Veröffentlichung des Jahresergebnisses mit bekanntem Inhalt fortgesetzt.</t>
  </si>
  <si>
    <t>Etwa 5 Monate nach Abschluss des Berichtsjahres erscheinen die zusammengefassten Daten des Monats- und Jahresberichts für Betriebe. Die Daten werden in der Datenbank des Bundes "GENESIS-Online" unter 
www-genesis.destatis.de eingestellt.</t>
  </si>
  <si>
    <t>8.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</si>
</sst>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0&quot;  &quot;"/>
    <numFmt numFmtId="165" formatCode="#,##0.0&quot;  &quot;;\-\ #,##0.0&quot;  &quot;;0.0&quot;  &quot;;@&quot;  &quot;"/>
    <numFmt numFmtId="166" formatCode="#,##0&quot;     &quot;;\-\ #,##0&quot;     &quot;;0&quot;     &quot;;@&quot;     &quot;"/>
    <numFmt numFmtId="167" formatCode="#,##0&quot;  &quot;;\-\ #,##0&quot;  &quot;;0&quot;  &quot;;@&quot;  &quot;"/>
    <numFmt numFmtId="168" formatCode="#,##0&quot;    &quot;;\-\ #,##0&quot;    &quot;;0&quot;    &quot;;@&quot;    &quot;"/>
    <numFmt numFmtId="169" formatCode="#,##0.0&quot;  &quot;;\-#,##0.0&quot;  &quot;;0.0&quot;  &quot;;@&quot;  &quot;"/>
    <numFmt numFmtId="170" formatCode="#,##0&quot;    &quot;;\-#,##0&quot;    &quot;;0&quot;    &quot;;@&quot;    &quot;"/>
    <numFmt numFmtId="171" formatCode="#,##0&quot;  &quot;;\-#,##0&quot;  &quot;;0&quot;  &quot;;@&quot;  &quot;"/>
    <numFmt numFmtId="172" formatCode="#,##0.0&quot;    &quot;;\-#,##0.0&quot;    &quot;;0.0&quot;    &quot;;@&quot;    &quot;"/>
    <numFmt numFmtId="173" formatCode="#,##0&quot;&quot;;\-#,##0&quot;&quot;;0&quot;&quot;;@&quot;&quot;"/>
    <numFmt numFmtId="174" formatCode="#,##0&quot;     &quot;;\-#,##0&quot;     &quot;;0&quot;     &quot;;@&quot;     &quot;"/>
    <numFmt numFmtId="175" formatCode="#,##0.0&quot;     &quot;;\-#,##0.0&quot;     &quot;;0.0&quot;     &quot;;@&quot;     &quot;"/>
    <numFmt numFmtId="176" formatCode="#,##0&quot;   &quot;;\-#,##0&quot;   &quot;;0&quot;   &quot;;@&quot;   &quot;"/>
    <numFmt numFmtId="177" formatCode="#,##0.0&quot;   &quot;;\-#,##0.0&quot;   &quot;;0.0&quot;   &quot;;@&quot;   &quot;"/>
    <numFmt numFmtId="178" formatCode="#,##0&quot; &quot;;\-#,##0&quot; &quot;;0&quot; &quot;;@&quot; &quot;"/>
    <numFmt numFmtId="179" formatCode="0.0"/>
  </numFmts>
  <fonts count="48">
    <font>
      <sz val="10"/>
      <color theme="1"/>
      <name val="Arial"/>
      <family val="2"/>
    </font>
    <font>
      <sz val="9"/>
      <name val="Arial"/>
      <family val="2"/>
    </font>
    <font>
      <sz val="10"/>
      <name val="Arial"/>
      <family val="2"/>
    </font>
    <font>
      <sz val="10"/>
      <name val="Arial"/>
      <family val="2"/>
    </font>
    <font>
      <sz val="10"/>
      <name val="Arial"/>
      <family val="2"/>
    </font>
    <font>
      <sz val="10"/>
      <name val="Arial"/>
      <family val="2"/>
    </font>
    <font>
      <sz val="10"/>
      <name val="MetaNormalLF-Roman"/>
      <family val="2"/>
    </font>
    <font>
      <sz val="10"/>
      <color theme="1"/>
      <name val="Arial"/>
      <family val="2"/>
    </font>
    <font>
      <u/>
      <sz val="10"/>
      <color theme="10"/>
      <name val="Arial"/>
      <family val="2"/>
    </font>
    <font>
      <sz val="8"/>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name val="Calibri"/>
      <family val="2"/>
      <scheme val="minor"/>
    </font>
    <font>
      <sz val="9"/>
      <name val="Calibri"/>
      <family val="2"/>
      <scheme val="minor"/>
    </font>
    <font>
      <sz val="10"/>
      <name val="Calibri"/>
      <family val="2"/>
      <scheme val="minor"/>
    </font>
    <font>
      <b/>
      <sz val="9"/>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name val="Calibri"/>
      <family val="2"/>
      <scheme val="minor"/>
    </font>
    <font>
      <sz val="21"/>
      <name val="Calibri"/>
      <family val="2"/>
      <scheme val="minor"/>
    </font>
    <font>
      <b/>
      <sz val="10"/>
      <name val="Calibri"/>
      <family val="2"/>
      <scheme val="minor"/>
    </font>
    <font>
      <i/>
      <sz val="9"/>
      <name val="Calibri"/>
      <family val="2"/>
      <scheme val="minor"/>
    </font>
    <font>
      <b/>
      <sz val="11"/>
      <color theme="1"/>
      <name val="Calibri"/>
      <family val="2"/>
      <scheme val="minor"/>
    </font>
    <font>
      <b/>
      <sz val="10"/>
      <color theme="1"/>
      <name val="Calibri"/>
      <family val="2"/>
      <scheme val="minor"/>
    </font>
    <font>
      <sz val="10"/>
      <color rgb="FFFF0000"/>
      <name val="Calibri"/>
      <family val="2"/>
      <scheme val="minor"/>
    </font>
    <font>
      <sz val="6"/>
      <name val="Calibri"/>
      <family val="2"/>
      <scheme val="minor"/>
    </font>
    <font>
      <b/>
      <sz val="11"/>
      <name val="Calibri"/>
      <family val="2"/>
      <scheme val="minor"/>
    </font>
    <font>
      <sz val="11"/>
      <name val="Calibri"/>
      <family val="2"/>
      <scheme val="minor"/>
    </font>
    <font>
      <sz val="11"/>
      <color theme="1"/>
      <name val="Calibri"/>
      <family val="2"/>
      <scheme val="minor"/>
    </font>
    <font>
      <b/>
      <sz val="8.5"/>
      <name val="Calibri"/>
      <family val="2"/>
      <scheme val="minor"/>
    </font>
    <font>
      <sz val="8.5"/>
      <name val="Calibri"/>
      <family val="2"/>
      <scheme val="minor"/>
    </font>
    <font>
      <sz val="8.5"/>
      <color theme="4"/>
      <name val="Calibri"/>
      <family val="2"/>
      <scheme val="minor"/>
    </font>
    <font>
      <sz val="8.5"/>
      <color rgb="FF0070C0"/>
      <name val="Calibri"/>
      <family val="2"/>
      <scheme val="minor"/>
    </font>
    <font>
      <b/>
      <sz val="6"/>
      <name val="Calibri"/>
      <family val="2"/>
      <scheme val="minor"/>
    </font>
    <font>
      <i/>
      <sz val="8.5"/>
      <name val="Calibri"/>
      <family val="2"/>
      <scheme val="minor"/>
    </font>
    <font>
      <sz val="8.5"/>
      <color theme="1"/>
      <name val="Calibri"/>
      <family val="2"/>
      <scheme val="minor"/>
    </font>
    <font>
      <sz val="7"/>
      <color indexed="81"/>
      <name val="Calibri"/>
      <family val="2"/>
      <scheme val="minor"/>
    </font>
    <font>
      <b/>
      <sz val="9.5"/>
      <color theme="1"/>
      <name val="Calibri"/>
      <family val="2"/>
      <scheme val="minor"/>
    </font>
    <font>
      <sz val="9.5"/>
      <color theme="1"/>
      <name val="Calibri"/>
      <family val="2"/>
      <scheme val="minor"/>
    </font>
    <font>
      <u/>
      <sz val="9.5"/>
      <color theme="10"/>
      <name val="Calibri"/>
      <family val="2"/>
      <scheme val="minor"/>
    </font>
    <font>
      <sz val="9.5"/>
      <name val="Calibri"/>
      <family val="2"/>
      <scheme val="minor"/>
    </font>
    <font>
      <sz val="8.5"/>
      <color theme="0" tint="-0.249977111117893"/>
      <name val="Calibri"/>
      <family val="2"/>
      <scheme val="minor"/>
    </font>
    <font>
      <b/>
      <sz val="8.5"/>
      <color rgb="FF0070C0"/>
      <name val="Calibri"/>
      <family val="2"/>
      <scheme val="minor"/>
    </font>
    <font>
      <sz val="6"/>
      <color rgb="FF0070C0"/>
      <name val="Calibri"/>
      <family val="2"/>
      <scheme val="minor"/>
    </font>
    <font>
      <sz val="8.5"/>
      <color rgb="FFFF0000"/>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38">
    <xf numFmtId="0" fontId="0" fillId="0" borderId="0"/>
    <xf numFmtId="0" fontId="1" fillId="0" borderId="0" applyFill="0" applyBorder="0" applyAlignment="0" applyProtection="0"/>
    <xf numFmtId="0" fontId="8" fillId="0" borderId="0" applyNumberFormat="0" applyFill="0" applyBorder="0" applyAlignment="0" applyProtection="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7" fillId="0" borderId="0"/>
    <xf numFmtId="0" fontId="4" fillId="0" borderId="0"/>
    <xf numFmtId="0" fontId="2" fillId="0" borderId="0"/>
    <xf numFmtId="0" fontId="3" fillId="0" borderId="0"/>
    <xf numFmtId="0" fontId="2" fillId="0" borderId="0"/>
    <xf numFmtId="0" fontId="7" fillId="0" borderId="0"/>
    <xf numFmtId="0" fontId="2" fillId="0" borderId="0"/>
    <xf numFmtId="0" fontId="5"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03">
    <xf numFmtId="0" fontId="0" fillId="0" borderId="0" xfId="0"/>
    <xf numFmtId="0" fontId="11" fillId="0" borderId="0" xfId="20" applyFont="1"/>
    <xf numFmtId="49" fontId="15" fillId="0" borderId="0" xfId="20" applyNumberFormat="1" applyFont="1" applyAlignment="1">
      <alignment horizontal="right"/>
    </xf>
    <xf numFmtId="0" fontId="15" fillId="0" borderId="0" xfId="20" applyFont="1" applyAlignment="1"/>
    <xf numFmtId="0" fontId="17" fillId="0" borderId="0" xfId="0" applyFont="1" applyAlignment="1">
      <alignment horizontal="left" vertical="center"/>
    </xf>
    <xf numFmtId="0" fontId="15" fillId="0" borderId="0" xfId="20" applyFont="1" applyAlignment="1">
      <alignment horizontal="left" vertical="center" indent="33"/>
    </xf>
    <xf numFmtId="49" fontId="15" fillId="0" borderId="0" xfId="0" applyNumberFormat="1" applyFont="1" applyAlignment="1">
      <alignment horizontal="right" vertical="center"/>
    </xf>
    <xf numFmtId="0" fontId="22" fillId="0" borderId="0" xfId="20" applyFont="1" applyAlignment="1">
      <alignment vertical="center"/>
    </xf>
    <xf numFmtId="49" fontId="15" fillId="0" borderId="0" xfId="20" applyNumberFormat="1" applyFont="1" applyAlignment="1">
      <alignment horizontal="left" vertical="center"/>
    </xf>
    <xf numFmtId="0" fontId="15" fillId="0" borderId="0" xfId="20" applyNumberFormat="1" applyFont="1" applyAlignment="1">
      <alignment horizontal="left" vertical="center"/>
    </xf>
    <xf numFmtId="49" fontId="11" fillId="0" borderId="0" xfId="20" applyNumberFormat="1" applyFont="1" applyAlignment="1">
      <alignment horizontal="left" vertical="center"/>
    </xf>
    <xf numFmtId="49" fontId="11" fillId="0" borderId="0" xfId="0" applyNumberFormat="1" applyFont="1" applyAlignment="1">
      <alignment horizontal="left" vertical="center"/>
    </xf>
    <xf numFmtId="0" fontId="11" fillId="0" borderId="0" xfId="0" applyFont="1" applyAlignment="1">
      <alignment horizontal="left" vertical="center"/>
    </xf>
    <xf numFmtId="0" fontId="15" fillId="0" borderId="0" xfId="0" applyFont="1"/>
    <xf numFmtId="0" fontId="14" fillId="0" borderId="0" xfId="14" applyFont="1" applyAlignment="1">
      <alignment horizontal="right" vertical="center"/>
    </xf>
    <xf numFmtId="0" fontId="14" fillId="0" borderId="0" xfId="16" applyFont="1" applyAlignment="1">
      <alignment horizontal="right" vertical="center"/>
    </xf>
    <xf numFmtId="0" fontId="23" fillId="0" borderId="0" xfId="16" applyFont="1" applyAlignment="1">
      <alignment horizontal="left" vertical="top"/>
    </xf>
    <xf numFmtId="0" fontId="23" fillId="0" borderId="0" xfId="0" applyFont="1" applyAlignment="1">
      <alignment horizontal="left" vertical="top" wrapText="1"/>
    </xf>
    <xf numFmtId="0" fontId="14" fillId="0" borderId="0" xfId="16" applyFont="1" applyAlignment="1">
      <alignment horizontal="right"/>
    </xf>
    <xf numFmtId="0" fontId="16" fillId="0" borderId="0" xfId="14" applyFont="1" applyAlignment="1">
      <alignment horizontal="left" vertical="center"/>
    </xf>
    <xf numFmtId="0" fontId="16" fillId="0" borderId="0" xfId="14" applyFont="1" applyAlignment="1">
      <alignment horizontal="right"/>
    </xf>
    <xf numFmtId="0" fontId="14" fillId="0" borderId="0" xfId="14" applyFont="1" applyAlignment="1">
      <alignment vertical="top"/>
    </xf>
    <xf numFmtId="0" fontId="14" fillId="0" borderId="0" xfId="0" applyFont="1" applyFill="1" applyAlignment="1">
      <alignment horizontal="left" vertical="top" wrapText="1"/>
    </xf>
    <xf numFmtId="0" fontId="14" fillId="0" borderId="0" xfId="14" applyFont="1" applyAlignment="1">
      <alignment horizontal="right"/>
    </xf>
    <xf numFmtId="0" fontId="14" fillId="0" borderId="0" xfId="14" applyFont="1" applyAlignment="1">
      <alignment horizontal="left" vertical="top"/>
    </xf>
    <xf numFmtId="0" fontId="23" fillId="0" borderId="0" xfId="16" applyFont="1" applyAlignment="1">
      <alignment horizontal="left" vertical="center"/>
    </xf>
    <xf numFmtId="0" fontId="14" fillId="0" borderId="0" xfId="14" applyFont="1" applyAlignment="1">
      <alignment horizontal="left" vertical="center" wrapText="1"/>
    </xf>
    <xf numFmtId="0" fontId="14" fillId="0" borderId="0" xfId="14" applyFont="1" applyAlignment="1"/>
    <xf numFmtId="0" fontId="14" fillId="0" borderId="0" xfId="14" applyFont="1" applyAlignment="1">
      <alignment horizontal="left" vertical="center"/>
    </xf>
    <xf numFmtId="0" fontId="14" fillId="0" borderId="0" xfId="0" applyFont="1" applyAlignment="1"/>
    <xf numFmtId="0" fontId="14" fillId="0" borderId="0" xfId="0" applyFont="1"/>
    <xf numFmtId="0" fontId="24" fillId="0" borderId="0" xfId="25" applyFont="1" applyAlignment="1">
      <alignment horizontal="left" vertical="center"/>
    </xf>
    <xf numFmtId="0" fontId="25" fillId="0" borderId="0" xfId="25" applyFont="1" applyAlignment="1">
      <alignment horizontal="left" vertical="center"/>
    </xf>
    <xf numFmtId="0" fontId="17" fillId="0" borderId="0" xfId="25" applyFont="1"/>
    <xf numFmtId="0" fontId="11" fillId="0" borderId="0" xfId="25" applyFont="1"/>
    <xf numFmtId="0" fontId="26" fillId="0" borderId="0" xfId="25" applyFont="1"/>
    <xf numFmtId="0" fontId="17" fillId="0" borderId="0" xfId="0" applyFont="1"/>
    <xf numFmtId="0" fontId="17" fillId="0" borderId="0" xfId="0" applyFont="1" applyAlignment="1">
      <alignment horizontal="justify" vertical="center" wrapText="1"/>
    </xf>
    <xf numFmtId="0" fontId="11" fillId="0" borderId="0" xfId="0" applyFont="1"/>
    <xf numFmtId="0" fontId="14" fillId="0" borderId="0" xfId="16" applyFont="1" applyAlignment="1">
      <alignment horizontal="right" vertical="top"/>
    </xf>
    <xf numFmtId="0" fontId="17" fillId="0" borderId="0" xfId="0" applyFont="1" applyAlignment="1">
      <alignment vertical="top" wrapText="1"/>
    </xf>
    <xf numFmtId="0" fontId="27" fillId="0" borderId="4"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164" fontId="27" fillId="0" borderId="6" xfId="0" applyNumberFormat="1" applyFont="1" applyBorder="1" applyAlignment="1" applyProtection="1">
      <alignment horizontal="right"/>
    </xf>
    <xf numFmtId="164" fontId="27" fillId="0" borderId="7" xfId="0" applyNumberFormat="1" applyFont="1" applyBorder="1" applyAlignment="1" applyProtection="1">
      <alignment horizontal="right"/>
    </xf>
    <xf numFmtId="0" fontId="29" fillId="0" borderId="0" xfId="0" applyFont="1"/>
    <xf numFmtId="0" fontId="24" fillId="0" borderId="0" xfId="0" applyFont="1" applyAlignment="1">
      <alignment horizontal="left" vertical="center"/>
    </xf>
    <xf numFmtId="0" fontId="30" fillId="0" borderId="0" xfId="0" applyFont="1"/>
    <xf numFmtId="0" fontId="31" fillId="0" borderId="0" xfId="0" applyFont="1" applyAlignment="1">
      <alignment vertical="center"/>
    </xf>
    <xf numFmtId="0" fontId="32" fillId="0" borderId="2" xfId="0" applyFont="1" applyFill="1" applyBorder="1" applyAlignment="1">
      <alignment horizontal="center" vertical="center" wrapText="1"/>
    </xf>
    <xf numFmtId="0" fontId="32" fillId="0" borderId="0" xfId="0" applyFont="1"/>
    <xf numFmtId="0" fontId="32" fillId="0" borderId="3" xfId="0" applyFont="1" applyFill="1" applyBorder="1" applyAlignment="1">
      <alignment horizontal="center" vertical="center" wrapText="1"/>
    </xf>
    <xf numFmtId="0" fontId="32" fillId="0" borderId="5" xfId="0" applyFont="1" applyBorder="1" applyAlignment="1">
      <alignment horizontal="center" wrapText="1"/>
    </xf>
    <xf numFmtId="0" fontId="32" fillId="0" borderId="5" xfId="0" applyFont="1" applyBorder="1" applyAlignment="1">
      <alignment horizontal="center" vertical="center" wrapText="1"/>
    </xf>
    <xf numFmtId="0" fontId="32" fillId="0" borderId="1" xfId="0" applyFont="1" applyFill="1" applyBorder="1" applyAlignment="1">
      <alignment horizontal="center" wrapText="1"/>
    </xf>
    <xf numFmtId="0" fontId="32" fillId="0" borderId="1" xfId="0" applyFont="1" applyFill="1" applyBorder="1" applyAlignment="1">
      <alignment horizontal="left" vertical="center" wrapText="1"/>
    </xf>
    <xf numFmtId="165" fontId="32" fillId="0" borderId="0" xfId="0" applyNumberFormat="1" applyFont="1" applyFill="1" applyBorder="1" applyAlignment="1">
      <alignment horizontal="right" indent="1"/>
    </xf>
    <xf numFmtId="0" fontId="32" fillId="0" borderId="1" xfId="0" applyNumberFormat="1" applyFont="1" applyFill="1" applyBorder="1" applyAlignment="1">
      <alignment horizontal="center" wrapText="1"/>
    </xf>
    <xf numFmtId="0" fontId="32" fillId="0" borderId="1" xfId="0" applyFont="1" applyFill="1" applyBorder="1" applyAlignment="1">
      <alignment horizontal="left" wrapText="1"/>
    </xf>
    <xf numFmtId="0" fontId="32" fillId="0" borderId="1" xfId="0" quotePrefix="1" applyNumberFormat="1" applyFont="1" applyFill="1" applyBorder="1" applyAlignment="1">
      <alignment horizontal="center" wrapText="1"/>
    </xf>
    <xf numFmtId="0" fontId="32" fillId="0" borderId="0" xfId="0" applyFont="1" applyFill="1"/>
    <xf numFmtId="16" fontId="32" fillId="0" borderId="1" xfId="0" quotePrefix="1" applyNumberFormat="1" applyFont="1" applyFill="1" applyBorder="1" applyAlignment="1">
      <alignment horizontal="center" wrapText="1"/>
    </xf>
    <xf numFmtId="0" fontId="31" fillId="0" borderId="1" xfId="0" applyFont="1" applyFill="1" applyBorder="1" applyAlignment="1">
      <alignment horizontal="center" wrapText="1"/>
    </xf>
    <xf numFmtId="0" fontId="31" fillId="0" borderId="1" xfId="0" applyFont="1" applyFill="1" applyBorder="1" applyAlignment="1">
      <alignment horizontal="left" vertical="center" wrapText="1"/>
    </xf>
    <xf numFmtId="0" fontId="32" fillId="0" borderId="1" xfId="0" applyFont="1" applyFill="1" applyBorder="1" applyAlignment="1">
      <alignment vertical="center" wrapText="1"/>
    </xf>
    <xf numFmtId="0" fontId="32" fillId="0" borderId="0" xfId="0" applyFont="1" applyFill="1" applyBorder="1" applyAlignment="1">
      <alignment horizontal="center"/>
    </xf>
    <xf numFmtId="0" fontId="32" fillId="0" borderId="0" xfId="0" applyFont="1" applyFill="1" applyBorder="1" applyAlignment="1">
      <alignment horizontal="left"/>
    </xf>
    <xf numFmtId="0" fontId="32" fillId="0" borderId="0" xfId="0" applyFont="1" applyFill="1" applyBorder="1"/>
    <xf numFmtId="0" fontId="27" fillId="0" borderId="0" xfId="0" applyFont="1"/>
    <xf numFmtId="0" fontId="27" fillId="0" borderId="7" xfId="0" applyFont="1" applyBorder="1" applyAlignment="1">
      <alignment horizontal="center" wrapText="1"/>
    </xf>
    <xf numFmtId="0" fontId="32" fillId="0" borderId="0" xfId="0" applyFont="1" applyAlignment="1">
      <alignment vertical="center"/>
    </xf>
    <xf numFmtId="167" fontId="32" fillId="0" borderId="0" xfId="0" applyNumberFormat="1" applyFont="1" applyFill="1" applyBorder="1"/>
    <xf numFmtId="0" fontId="27" fillId="0" borderId="0" xfId="0" applyFont="1" applyAlignment="1">
      <alignment vertical="center"/>
    </xf>
    <xf numFmtId="0" fontId="31" fillId="0" borderId="5" xfId="0" applyFont="1" applyBorder="1" applyAlignment="1">
      <alignment horizontal="center" wrapText="1"/>
    </xf>
    <xf numFmtId="0" fontId="31" fillId="0" borderId="5" xfId="0" applyFont="1" applyBorder="1" applyAlignment="1">
      <alignment horizontal="center" vertical="center" wrapText="1"/>
    </xf>
    <xf numFmtId="0" fontId="31" fillId="0" borderId="0" xfId="0" applyFont="1"/>
    <xf numFmtId="0" fontId="32" fillId="0" borderId="1" xfId="0" quotePrefix="1" applyFont="1" applyFill="1" applyBorder="1" applyAlignment="1">
      <alignment horizontal="center" wrapText="1"/>
    </xf>
    <xf numFmtId="0" fontId="33" fillId="0" borderId="0" xfId="0" applyFont="1" applyFill="1" applyBorder="1" applyAlignment="1">
      <alignment horizontal="left"/>
    </xf>
    <xf numFmtId="168" fontId="33" fillId="0" borderId="0" xfId="0" applyNumberFormat="1" applyFont="1" applyFill="1" applyBorder="1"/>
    <xf numFmtId="168" fontId="34" fillId="0" borderId="0" xfId="0" applyNumberFormat="1" applyFont="1" applyFill="1" applyBorder="1"/>
    <xf numFmtId="0" fontId="35" fillId="0" borderId="7" xfId="0" applyFont="1" applyBorder="1" applyAlignment="1">
      <alignment horizontal="center" wrapText="1"/>
    </xf>
    <xf numFmtId="0" fontId="32" fillId="0" borderId="5" xfId="0" applyFont="1" applyFill="1" applyBorder="1" applyAlignment="1">
      <alignment horizontal="left" wrapText="1"/>
    </xf>
    <xf numFmtId="0" fontId="31" fillId="0" borderId="1" xfId="0" applyFont="1" applyFill="1" applyBorder="1" applyAlignment="1">
      <alignment horizontal="left" wrapText="1"/>
    </xf>
    <xf numFmtId="0" fontId="36" fillId="0" borderId="1" xfId="0" applyFont="1" applyFill="1" applyBorder="1" applyAlignment="1">
      <alignment horizontal="left" wrapText="1"/>
    </xf>
    <xf numFmtId="2" fontId="32" fillId="0" borderId="0" xfId="0" applyNumberFormat="1" applyFont="1"/>
    <xf numFmtId="166" fontId="32" fillId="0" borderId="0" xfId="0" applyNumberFormat="1" applyFont="1"/>
    <xf numFmtId="0" fontId="27" fillId="0" borderId="7" xfId="0" applyFont="1" applyBorder="1" applyAlignment="1"/>
    <xf numFmtId="0" fontId="40" fillId="0" borderId="0" xfId="25" applyFont="1"/>
    <xf numFmtId="0" fontId="40" fillId="0" borderId="0" xfId="25" applyFont="1" applyAlignment="1">
      <alignment horizontal="left" wrapText="1"/>
    </xf>
    <xf numFmtId="0" fontId="40" fillId="0" borderId="0" xfId="25" applyFont="1" applyAlignment="1">
      <alignment wrapText="1"/>
    </xf>
    <xf numFmtId="0" fontId="14" fillId="0" borderId="0" xfId="0" applyFont="1" applyAlignment="1">
      <alignment vertical="center"/>
    </xf>
    <xf numFmtId="170" fontId="32" fillId="0" borderId="0" xfId="0" applyNumberFormat="1" applyFont="1" applyFill="1" applyBorder="1" applyAlignment="1">
      <alignment horizontal="right"/>
    </xf>
    <xf numFmtId="169" fontId="32" fillId="0" borderId="0" xfId="0" applyNumberFormat="1" applyFont="1" applyFill="1" applyBorder="1" applyAlignment="1">
      <alignment horizontal="right"/>
    </xf>
    <xf numFmtId="171" fontId="32" fillId="0" borderId="0" xfId="0" applyNumberFormat="1" applyFont="1" applyFill="1" applyBorder="1" applyAlignment="1">
      <alignment horizontal="right"/>
    </xf>
    <xf numFmtId="0" fontId="32" fillId="0" borderId="0" xfId="0" applyFont="1"/>
    <xf numFmtId="164" fontId="27" fillId="0" borderId="6" xfId="0" applyNumberFormat="1" applyFont="1" applyBorder="1" applyAlignment="1" applyProtection="1">
      <alignment horizontal="right"/>
    </xf>
    <xf numFmtId="0" fontId="32" fillId="0" borderId="0" xfId="0" applyFont="1"/>
    <xf numFmtId="0" fontId="32" fillId="0" borderId="1" xfId="0" applyFont="1" applyFill="1" applyBorder="1" applyAlignment="1">
      <alignment horizontal="center" wrapText="1"/>
    </xf>
    <xf numFmtId="0" fontId="32" fillId="0" borderId="1" xfId="0" applyFont="1" applyFill="1" applyBorder="1" applyAlignment="1">
      <alignment horizontal="left" vertical="center" wrapText="1"/>
    </xf>
    <xf numFmtId="178" fontId="32" fillId="0" borderId="0" xfId="0" applyNumberFormat="1" applyFont="1" applyFill="1" applyBorder="1" applyAlignment="1">
      <alignment horizontal="right"/>
    </xf>
    <xf numFmtId="172" fontId="32" fillId="0" borderId="0" xfId="0" applyNumberFormat="1" applyFont="1" applyFill="1" applyBorder="1" applyAlignment="1">
      <alignment horizontal="right"/>
    </xf>
    <xf numFmtId="173" fontId="32" fillId="0" borderId="0" xfId="0" applyNumberFormat="1" applyFont="1" applyFill="1" applyBorder="1" applyAlignment="1">
      <alignment horizontal="right"/>
    </xf>
    <xf numFmtId="0" fontId="32" fillId="0" borderId="1" xfId="0" applyFont="1" applyFill="1" applyBorder="1" applyAlignment="1">
      <alignment horizontal="center" wrapText="1"/>
    </xf>
    <xf numFmtId="0" fontId="32" fillId="0" borderId="1" xfId="0" applyFont="1" applyFill="1" applyBorder="1" applyAlignment="1">
      <alignment horizontal="left" vertical="center" wrapText="1"/>
    </xf>
    <xf numFmtId="164" fontId="27" fillId="0" borderId="6" xfId="0" applyNumberFormat="1" applyFont="1" applyBorder="1" applyAlignment="1" applyProtection="1">
      <alignment horizontal="right"/>
    </xf>
    <xf numFmtId="0" fontId="32" fillId="0" borderId="0" xfId="0" applyFont="1"/>
    <xf numFmtId="175" fontId="32" fillId="0" borderId="0" xfId="0" applyNumberFormat="1" applyFont="1" applyFill="1" applyBorder="1" applyAlignment="1">
      <alignment horizontal="right"/>
    </xf>
    <xf numFmtId="164" fontId="27" fillId="0" borderId="6" xfId="0" applyNumberFormat="1" applyFont="1" applyBorder="1" applyAlignment="1" applyProtection="1">
      <alignment horizontal="right"/>
    </xf>
    <xf numFmtId="0" fontId="32" fillId="0" borderId="1" xfId="0" applyFont="1" applyFill="1" applyBorder="1" applyAlignment="1">
      <alignment horizontal="center" wrapText="1"/>
    </xf>
    <xf numFmtId="0" fontId="32" fillId="0" borderId="1" xfId="0" applyFont="1" applyFill="1" applyBorder="1" applyAlignment="1">
      <alignment horizontal="left" vertical="center" wrapText="1"/>
    </xf>
    <xf numFmtId="174" fontId="32" fillId="0" borderId="0" xfId="0" applyNumberFormat="1" applyFont="1" applyFill="1" applyBorder="1" applyAlignment="1">
      <alignment horizontal="right"/>
    </xf>
    <xf numFmtId="177" fontId="32" fillId="0" borderId="0" xfId="0" applyNumberFormat="1" applyFont="1" applyFill="1" applyBorder="1" applyAlignment="1">
      <alignment horizontal="right"/>
    </xf>
    <xf numFmtId="176" fontId="32" fillId="0" borderId="0" xfId="0" applyNumberFormat="1" applyFont="1" applyFill="1" applyBorder="1" applyAlignment="1">
      <alignment horizontal="right"/>
    </xf>
    <xf numFmtId="0" fontId="42" fillId="0" borderId="0" xfId="25" applyFont="1" applyAlignment="1">
      <alignment wrapText="1"/>
    </xf>
    <xf numFmtId="0" fontId="34" fillId="0" borderId="0" xfId="0" applyFont="1"/>
    <xf numFmtId="170" fontId="34" fillId="0" borderId="0" xfId="0" applyNumberFormat="1" applyFont="1"/>
    <xf numFmtId="170" fontId="34" fillId="0" borderId="0" xfId="0" applyNumberFormat="1" applyFont="1" applyFill="1"/>
    <xf numFmtId="0" fontId="43" fillId="0" borderId="0" xfId="0" applyFont="1"/>
    <xf numFmtId="3" fontId="43" fillId="0" borderId="0" xfId="0" applyNumberFormat="1" applyFont="1"/>
    <xf numFmtId="0" fontId="43" fillId="0" borderId="0" xfId="0" applyFont="1" applyFill="1"/>
    <xf numFmtId="3" fontId="43" fillId="0" borderId="0" xfId="0" applyNumberFormat="1" applyFont="1" applyFill="1"/>
    <xf numFmtId="179" fontId="32" fillId="0" borderId="0" xfId="0" applyNumberFormat="1" applyFont="1"/>
    <xf numFmtId="0" fontId="44" fillId="0" borderId="0" xfId="0" applyFont="1" applyAlignment="1">
      <alignment vertical="center"/>
    </xf>
    <xf numFmtId="0" fontId="45" fillId="0" borderId="0" xfId="0" applyFont="1"/>
    <xf numFmtId="179" fontId="34" fillId="0" borderId="0" xfId="0" applyNumberFormat="1" applyFont="1"/>
    <xf numFmtId="0" fontId="34" fillId="0" borderId="0" xfId="0" applyFont="1" applyFill="1"/>
    <xf numFmtId="171" fontId="34" fillId="0" borderId="0" xfId="0" applyNumberFormat="1" applyFont="1"/>
    <xf numFmtId="176" fontId="34" fillId="0" borderId="0" xfId="0" applyNumberFormat="1" applyFont="1"/>
    <xf numFmtId="173" fontId="34" fillId="0" borderId="0" xfId="0" applyNumberFormat="1" applyFont="1"/>
    <xf numFmtId="174" fontId="34" fillId="0" borderId="0" xfId="0" applyNumberFormat="1" applyFont="1"/>
    <xf numFmtId="0" fontId="14" fillId="0" borderId="0" xfId="16" applyFont="1" applyAlignment="1">
      <alignment horizontal="left"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0" xfId="0" applyFont="1" applyFill="1" applyAlignment="1">
      <alignment vertical="center"/>
    </xf>
    <xf numFmtId="0" fontId="32" fillId="0" borderId="1" xfId="0" applyFont="1" applyBorder="1" applyAlignment="1">
      <alignment horizontal="center" wrapText="1"/>
    </xf>
    <xf numFmtId="0" fontId="32" fillId="0" borderId="1" xfId="0" applyFont="1" applyBorder="1" applyAlignment="1">
      <alignment horizontal="center" vertical="center" wrapText="1"/>
    </xf>
    <xf numFmtId="170" fontId="31" fillId="0" borderId="0" xfId="0" applyNumberFormat="1" applyFont="1" applyFill="1" applyBorder="1" applyAlignment="1">
      <alignment horizontal="right"/>
    </xf>
    <xf numFmtId="171" fontId="31" fillId="0" borderId="0" xfId="0" applyNumberFormat="1" applyFont="1" applyFill="1" applyBorder="1" applyAlignment="1">
      <alignment horizontal="right"/>
    </xf>
    <xf numFmtId="178" fontId="31" fillId="0" borderId="0" xfId="0" applyNumberFormat="1" applyFont="1" applyFill="1" applyBorder="1" applyAlignment="1">
      <alignment horizontal="right"/>
    </xf>
    <xf numFmtId="169" fontId="31" fillId="0" borderId="0" xfId="0" applyNumberFormat="1" applyFont="1" applyFill="1" applyBorder="1" applyAlignment="1">
      <alignment horizontal="right"/>
    </xf>
    <xf numFmtId="172" fontId="31" fillId="0" borderId="0" xfId="0" applyNumberFormat="1" applyFont="1" applyFill="1" applyBorder="1" applyAlignment="1">
      <alignment horizontal="right"/>
    </xf>
    <xf numFmtId="173" fontId="31" fillId="0" borderId="0" xfId="0" applyNumberFormat="1" applyFont="1" applyFill="1" applyBorder="1" applyAlignment="1">
      <alignment horizontal="right"/>
    </xf>
    <xf numFmtId="174" fontId="31" fillId="0" borderId="0" xfId="0" applyNumberFormat="1" applyFont="1" applyFill="1" applyBorder="1" applyAlignment="1">
      <alignment horizontal="right"/>
    </xf>
    <xf numFmtId="175" fontId="31" fillId="0" borderId="0" xfId="0" applyNumberFormat="1" applyFont="1" applyFill="1" applyBorder="1" applyAlignment="1">
      <alignment horizontal="right"/>
    </xf>
    <xf numFmtId="176" fontId="31" fillId="0" borderId="0" xfId="0" applyNumberFormat="1" applyFont="1" applyFill="1" applyBorder="1" applyAlignment="1">
      <alignment horizontal="right"/>
    </xf>
    <xf numFmtId="177" fontId="31" fillId="0" borderId="0" xfId="0" applyNumberFormat="1" applyFont="1" applyFill="1" applyBorder="1" applyAlignment="1">
      <alignment horizontal="right"/>
    </xf>
    <xf numFmtId="0" fontId="24" fillId="0" borderId="0" xfId="0" applyFont="1" applyAlignment="1">
      <alignment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1" fillId="0" borderId="0" xfId="20" applyFont="1" applyAlignment="1">
      <alignment horizontal="left" wrapText="1"/>
    </xf>
    <xf numFmtId="0" fontId="20" fillId="0" borderId="0" xfId="0" applyFont="1" applyAlignment="1">
      <alignment vertical="center" wrapText="1"/>
    </xf>
    <xf numFmtId="0" fontId="20" fillId="0" borderId="0" xfId="0" applyFont="1" applyAlignment="1">
      <alignment vertical="center"/>
    </xf>
    <xf numFmtId="49" fontId="11" fillId="0" borderId="0" xfId="20" applyNumberFormat="1" applyFont="1" applyAlignment="1">
      <alignment horizontal="center" vertical="center"/>
    </xf>
    <xf numFmtId="49" fontId="11" fillId="0" borderId="0" xfId="20" applyNumberFormat="1" applyFont="1" applyAlignment="1">
      <alignment horizontal="left" vertical="center"/>
    </xf>
    <xf numFmtId="0" fontId="22" fillId="0" borderId="0" xfId="20" applyFont="1" applyAlignment="1">
      <alignment horizontal="center" vertical="center"/>
    </xf>
    <xf numFmtId="0" fontId="15" fillId="0" borderId="0" xfId="20" applyFont="1" applyBorder="1" applyAlignment="1">
      <alignment horizontal="left" vertical="center"/>
    </xf>
    <xf numFmtId="0" fontId="15" fillId="0" borderId="10" xfId="20" applyFont="1" applyBorder="1" applyAlignment="1">
      <alignment horizontal="center" vertical="center"/>
    </xf>
    <xf numFmtId="0" fontId="15" fillId="0" borderId="11" xfId="20" applyFont="1" applyBorder="1" applyAlignment="1">
      <alignment horizontal="center" vertical="center"/>
    </xf>
    <xf numFmtId="49" fontId="11" fillId="0" borderId="0" xfId="0" applyNumberFormat="1" applyFont="1" applyAlignment="1">
      <alignment horizontal="left" vertical="center"/>
    </xf>
    <xf numFmtId="0" fontId="11" fillId="0" borderId="0" xfId="0" applyFont="1" applyAlignment="1">
      <alignment horizontal="left" vertical="center"/>
    </xf>
    <xf numFmtId="0" fontId="15" fillId="0" borderId="0" xfId="20" applyFont="1" applyAlignment="1">
      <alignment horizontal="center" vertical="center"/>
    </xf>
    <xf numFmtId="49" fontId="15" fillId="0" borderId="0" xfId="20" applyNumberFormat="1" applyFont="1" applyAlignment="1">
      <alignment horizontal="left" vertical="center"/>
    </xf>
    <xf numFmtId="0" fontId="15" fillId="0" borderId="0" xfId="20" applyFont="1" applyBorder="1" applyAlignment="1">
      <alignment horizontal="center" vertical="center"/>
    </xf>
    <xf numFmtId="0" fontId="15" fillId="0" borderId="0" xfId="0" applyFont="1" applyBorder="1" applyAlignment="1">
      <alignment horizontal="center" vertical="center"/>
    </xf>
    <xf numFmtId="0" fontId="15" fillId="0" borderId="0" xfId="20" applyFont="1" applyAlignment="1">
      <alignment horizontal="right"/>
    </xf>
    <xf numFmtId="0" fontId="22" fillId="0" borderId="10" xfId="20" applyFont="1" applyBorder="1" applyAlignment="1">
      <alignment horizontal="right"/>
    </xf>
    <xf numFmtId="0" fontId="13" fillId="0" borderId="0" xfId="20" applyFont="1" applyAlignment="1">
      <alignment horizontal="left" vertical="center"/>
    </xf>
    <xf numFmtId="49" fontId="21" fillId="0" borderId="0" xfId="20" quotePrefix="1" applyNumberFormat="1" applyFont="1" applyAlignment="1">
      <alignment horizontal="left"/>
    </xf>
    <xf numFmtId="49" fontId="21" fillId="0" borderId="0" xfId="0" applyNumberFormat="1" applyFont="1" applyAlignment="1">
      <alignment horizontal="left" wrapText="1"/>
    </xf>
    <xf numFmtId="49" fontId="21" fillId="0" borderId="0" xfId="0" applyNumberFormat="1" applyFont="1" applyAlignment="1">
      <alignment horizontal="left"/>
    </xf>
    <xf numFmtId="0" fontId="47" fillId="0" borderId="8" xfId="20" applyFont="1" applyBorder="1" applyAlignment="1">
      <alignment horizontal="left" wrapText="1"/>
    </xf>
    <xf numFmtId="0" fontId="10" fillId="0" borderId="8" xfId="20" applyFont="1" applyBorder="1" applyAlignment="1">
      <alignment horizontal="center" vertical="center" wrapText="1"/>
    </xf>
    <xf numFmtId="0" fontId="18" fillId="0" borderId="9" xfId="13" applyFont="1" applyBorder="1" applyAlignment="1">
      <alignment horizontal="left" vertical="center" wrapText="1"/>
    </xf>
    <xf numFmtId="0" fontId="19" fillId="0" borderId="9" xfId="13" applyFont="1" applyBorder="1" applyAlignment="1">
      <alignment horizontal="right" vertical="center" wrapText="1"/>
    </xf>
    <xf numFmtId="0" fontId="12" fillId="0" borderId="0" xfId="24" applyFont="1" applyBorder="1" applyAlignment="1">
      <alignment horizontal="center" vertical="center" wrapText="1"/>
    </xf>
    <xf numFmtId="0" fontId="28" fillId="0" borderId="0" xfId="14" applyFont="1" applyFill="1" applyAlignment="1">
      <alignment horizontal="left" vertical="center"/>
    </xf>
    <xf numFmtId="0" fontId="14" fillId="0" borderId="0" xfId="16"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top"/>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Border="1" applyAlignment="1">
      <alignment horizontal="center" vertical="center" wrapText="1"/>
    </xf>
    <xf numFmtId="0" fontId="31" fillId="0" borderId="4" xfId="0" applyFont="1" applyBorder="1" applyAlignment="1">
      <alignment horizontal="left" vertical="center"/>
    </xf>
    <xf numFmtId="0" fontId="31" fillId="0" borderId="2" xfId="0" applyFont="1" applyBorder="1" applyAlignment="1">
      <alignment horizontal="left"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xf>
    <xf numFmtId="0" fontId="37" fillId="0" borderId="2" xfId="0" applyFont="1" applyFill="1" applyBorder="1" applyAlignment="1">
      <alignment horizontal="center" vertical="center" wrapText="1"/>
    </xf>
    <xf numFmtId="0" fontId="24" fillId="0" borderId="0" xfId="0" applyFont="1" applyAlignment="1">
      <alignment horizontal="left" vertical="center"/>
    </xf>
    <xf numFmtId="0" fontId="40" fillId="0" borderId="0" xfId="25" applyFont="1" applyAlignment="1">
      <alignment horizontal="left" wrapText="1"/>
    </xf>
    <xf numFmtId="0" fontId="40" fillId="0" borderId="0" xfId="0" applyFont="1" applyAlignment="1">
      <alignment horizontal="left" wrapText="1"/>
    </xf>
    <xf numFmtId="0" fontId="24" fillId="0" borderId="0" xfId="25" applyFont="1" applyAlignment="1">
      <alignment horizontal="left" vertical="center"/>
    </xf>
    <xf numFmtId="0" fontId="39" fillId="0" borderId="0" xfId="25" applyFont="1" applyAlignment="1">
      <alignment horizontal="left" wrapText="1"/>
    </xf>
    <xf numFmtId="0" fontId="39" fillId="0" borderId="0" xfId="0" applyFont="1" applyAlignment="1">
      <alignment horizontal="left" wrapText="1"/>
    </xf>
    <xf numFmtId="0" fontId="42" fillId="0" borderId="0" xfId="25" applyFont="1" applyAlignment="1">
      <alignment horizontal="left" wrapText="1"/>
    </xf>
    <xf numFmtId="0" fontId="42" fillId="0" borderId="0" xfId="0" applyFont="1" applyAlignment="1">
      <alignment horizontal="left" wrapText="1"/>
    </xf>
    <xf numFmtId="0" fontId="41" fillId="0" borderId="0" xfId="2" applyFont="1" applyAlignment="1">
      <alignment horizontal="left" wrapText="1"/>
    </xf>
    <xf numFmtId="0" fontId="39" fillId="0" borderId="0" xfId="25" applyFont="1" applyAlignment="1">
      <alignment vertical="top" wrapText="1"/>
    </xf>
    <xf numFmtId="0" fontId="39" fillId="0" borderId="0" xfId="0" applyFont="1" applyAlignment="1">
      <alignment vertical="top" wrapText="1"/>
    </xf>
    <xf numFmtId="0" fontId="40" fillId="0" borderId="0" xfId="25" applyFont="1" applyAlignment="1">
      <alignment horizontal="center" vertical="top" wrapText="1"/>
    </xf>
  </cellXfs>
  <cellStyles count="38">
    <cellStyle name="Hyperlink 2" xfId="1"/>
    <cellStyle name="Link" xfId="2" builtinId="8"/>
    <cellStyle name="Standard" xfId="0" builtinId="0"/>
    <cellStyle name="Standard 10" xfId="3"/>
    <cellStyle name="Standard 11" xfId="4"/>
    <cellStyle name="Standard 11 2" xfId="5"/>
    <cellStyle name="Standard 12" xfId="6"/>
    <cellStyle name="Standard 12 2" xfId="7"/>
    <cellStyle name="Standard 13" xfId="8"/>
    <cellStyle name="Standard 13 2" xfId="9"/>
    <cellStyle name="Standard 14" xfId="10"/>
    <cellStyle name="Standard 14 2" xfId="11"/>
    <cellStyle name="Standard 15" xfId="12"/>
    <cellStyle name="Standard 2" xfId="13"/>
    <cellStyle name="Standard 2 2" xfId="14"/>
    <cellStyle name="Standard 2 2 2" xfId="15"/>
    <cellStyle name="Standard 2 2 2 2" xfId="16"/>
    <cellStyle name="Standard 2 2 2 3" xfId="17"/>
    <cellStyle name="Standard 2 2 3" xfId="18"/>
    <cellStyle name="Standard 2 2 4" xfId="19"/>
    <cellStyle name="Standard 2 3" xfId="20"/>
    <cellStyle name="Standard 2 4" xfId="21"/>
    <cellStyle name="Standard 2 4 2" xfId="22"/>
    <cellStyle name="Standard 3" xfId="23"/>
    <cellStyle name="Standard 3 2" xfId="24"/>
    <cellStyle name="Standard 3 2 2" xfId="25"/>
    <cellStyle name="Standard 3 3" xfId="26"/>
    <cellStyle name="Standard 4" xfId="27"/>
    <cellStyle name="Standard 4 2" xfId="28"/>
    <cellStyle name="Standard 5" xfId="29"/>
    <cellStyle name="Standard 6" xfId="30"/>
    <cellStyle name="Standard 6 2" xfId="31"/>
    <cellStyle name="Standard 7" xfId="32"/>
    <cellStyle name="Standard 8" xfId="33"/>
    <cellStyle name="Standard 8 2" xfId="34"/>
    <cellStyle name="Standard 9" xfId="35"/>
    <cellStyle name="Standard 9 2" xfId="36"/>
    <cellStyle name="Standard 9 3" xfId="37"/>
  </cellStyles>
  <dxfs count="3">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8"/>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27394" name="Grafik 3" descr="Logo_Stala-Schwarzweiß">
          <a:extLst>
            <a:ext uri="{FF2B5EF4-FFF2-40B4-BE49-F238E27FC236}">
              <a16:creationId xmlns:a16="http://schemas.microsoft.com/office/drawing/2014/main" id="{00000000-0008-0000-0000-0000026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6804</xdr:rowOff>
    </xdr:from>
    <xdr:to>
      <xdr:col>0</xdr:col>
      <xdr:colOff>6180305</xdr:colOff>
      <xdr:row>25</xdr:row>
      <xdr:rowOff>27208</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0" y="462643"/>
          <a:ext cx="6180305" cy="3939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mn-cs"/>
            </a:rPr>
            <a:t>Der Jahresbericht für Betriebe im Bereich Verarbeitendes Gewerbe, Bergbau und Gewinnung von Steinen und Erden wurde ab dem Jahr 2007 eingeführt, um weiterhin verlässliche Informationen auch über Betriebe mit 20 bis 49 tätigen Personen zu erhalten.  Das war notwendig, da im Zuge des 1. Mittelstandsentlastungsgesetzes die Abschneidegrenze zur Festlegung der Berichtspflicht im Monatsbericht für Betriebe von 20 auf 50 tätige Personen heraufgesetzt wurde, also dort seit 2007 nur noch Großbetriebe ab 50 tätigen Personen meldepflichtig sind (siehe auch Berichtskreis).</a:t>
          </a:r>
          <a:endParaRPr lang="de-DE" sz="950">
            <a:solidFill>
              <a:sysClr val="windowText" lastClr="000000"/>
            </a:solidFill>
            <a:effectLst/>
          </a:endParaRPr>
        </a:p>
        <a:p>
          <a:endParaRPr lang="de-DE" sz="950" baseline="0">
            <a:solidFill>
              <a:sysClr val="windowText" lastClr="000000"/>
            </a:solidFill>
            <a:effectLst/>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ysClr val="windowText" lastClr="000000"/>
              </a:solidFill>
              <a:effectLst/>
              <a:latin typeface="+mn-lt"/>
              <a:ea typeface="+mn-ea"/>
              <a:cs typeface="+mn-cs"/>
            </a:rPr>
            <a:t>Im vorliegenden Bericht erfolgt die Darstellung der industriellen Strukturdaten </a:t>
          </a:r>
          <a:r>
            <a:rPr lang="de-DE" sz="950" baseline="0">
              <a:solidFill>
                <a:sysClr val="windowText" lastClr="000000"/>
              </a:solidFill>
              <a:effectLst/>
              <a:latin typeface="+mn-lt"/>
              <a:ea typeface="+mn-ea"/>
              <a:cs typeface="+mn-cs"/>
            </a:rPr>
            <a:t>für das Jahr 2024 </a:t>
          </a:r>
          <a:r>
            <a:rPr lang="de-DE" sz="950">
              <a:solidFill>
                <a:sysClr val="windowText" lastClr="000000"/>
              </a:solidFill>
              <a:effectLst/>
              <a:latin typeface="+mn-lt"/>
              <a:ea typeface="+mn-ea"/>
              <a:cs typeface="+mn-cs"/>
            </a:rPr>
            <a:t>aus den zusammenge­fassten Angaben der Melder aus zwei Erhebungen, aus dem Monats- und aus dem Jahresbericht für Betriebe des Be­reiches Verarbeitendes Gewerbe und Gewinnung von Steinen und Erden (siehe auch Methodik)</a:t>
          </a:r>
          <a:r>
            <a:rPr lang="de-DE" sz="950" baseline="0">
              <a:solidFill>
                <a:sysClr val="windowText" lastClr="000000"/>
              </a:solidFill>
              <a:effectLst/>
              <a:latin typeface="+mn-lt"/>
              <a:ea typeface="+mn-ea"/>
              <a:cs typeface="+mn-cs"/>
            </a:rPr>
            <a:t>. Neben den absoluten Zahlenan­gaben werden auch Veränderungsraten gegenüber dem Vorerhebungsjahr angeboten.</a:t>
          </a:r>
          <a:endParaRPr lang="de-DE" sz="950">
            <a:solidFill>
              <a:sysClr val="windowText" lastClr="000000"/>
            </a:solidFill>
            <a:effectLst/>
          </a:endParaRPr>
        </a:p>
        <a:p>
          <a:endParaRPr lang="de-DE" sz="950" baseline="0">
            <a:solidFill>
              <a:sysClr val="windowText" lastClr="000000"/>
            </a:solidFill>
            <a:effectLst/>
            <a:latin typeface="+mn-lt"/>
            <a:ea typeface="+mn-ea"/>
            <a:cs typeface="Arial" pitchFamily="34" charset="0"/>
          </a:endParaRPr>
        </a:p>
        <a:p>
          <a:r>
            <a:rPr lang="de-DE" sz="950" b="1" baseline="0">
              <a:solidFill>
                <a:sysClr val="windowText" lastClr="000000"/>
              </a:solidFill>
              <a:effectLst/>
              <a:latin typeface="+mn-lt"/>
              <a:ea typeface="+mn-ea"/>
              <a:cs typeface="Arial" pitchFamily="34" charset="0"/>
            </a:rPr>
            <a:t>Bitte beachten Sie!</a:t>
          </a:r>
        </a:p>
        <a:p>
          <a:r>
            <a:rPr lang="de-DE" sz="950" b="1" baseline="0">
              <a:solidFill>
                <a:sysClr val="windowText" lastClr="000000"/>
              </a:solidFill>
              <a:effectLst/>
              <a:latin typeface="+mn-lt"/>
              <a:ea typeface="+mn-ea"/>
              <a:cs typeface="Arial" pitchFamily="34" charset="0"/>
            </a:rPr>
            <a:t>Es werden nicht alle Industriebetriebe befragt. Bundesweit sind die kleinen Betriebe in den Industriestatistiken nur vereinzelt vertreten. </a:t>
          </a:r>
          <a:r>
            <a:rPr lang="de-DE" sz="950" b="1" baseline="0">
              <a:solidFill>
                <a:sysClr val="windowText" lastClr="000000"/>
              </a:solidFill>
              <a:effectLst/>
              <a:latin typeface="+mn-lt"/>
              <a:ea typeface="+mn-ea"/>
              <a:cs typeface="+mn-cs"/>
            </a:rPr>
            <a:t>Da Mecklenburg-Vorpommerns Industrie überwiegend kleinbetrieblich strukturiert ist, berichten hier monatlich nur knapp 300 Großbetriebe mit 50 und mehr tätigen Personen (Bericht E113) und im Rahmen der Jahreserhebung etwa weitere 500 mittelgroße Betriebe mit 20 bis 49 tätigen Personen, ergänzt um wenige Einheiten aus besonders kleinbetrieblich strukturierten Branchen. </a:t>
          </a:r>
        </a:p>
        <a:p>
          <a:endParaRPr lang="de-DE" sz="950" b="1"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baseline="0">
              <a:solidFill>
                <a:sysClr val="windowText" lastClr="000000"/>
              </a:solidFill>
              <a:effectLst/>
              <a:latin typeface="+mn-lt"/>
              <a:ea typeface="+mn-ea"/>
              <a:cs typeface="Arial" pitchFamily="34" charset="0"/>
            </a:rPr>
            <a:t>Der vorliegende Statistische Bericht enthält damit Ergebnisse für Betriebe von Unternehmen mit im Allgemeinen 20 und mehr tätigen Personen. </a:t>
          </a:r>
          <a:r>
            <a:rPr lang="de-DE" sz="950" b="1" baseline="0">
              <a:solidFill>
                <a:sysClr val="windowText" lastClr="000000"/>
              </a:solidFill>
              <a:effectLst/>
              <a:latin typeface="+mn-lt"/>
              <a:ea typeface="+mn-ea"/>
              <a:cs typeface="+mn-cs"/>
            </a:rPr>
            <a:t>Diese repräsentieren knapp 30 Prozent aller Industriebetriebe Mecklenburg-Vorpommerns.</a:t>
          </a:r>
          <a:endParaRPr lang="de-DE" sz="950">
            <a:solidFill>
              <a:sysClr val="windowText" lastClr="000000"/>
            </a:solidFill>
            <a:effectLst/>
          </a:endParaRPr>
        </a:p>
        <a:p>
          <a:r>
            <a:rPr lang="de-DE" sz="950" b="1" baseline="0">
              <a:solidFill>
                <a:sysClr val="windowText" lastClr="000000"/>
              </a:solidFill>
              <a:effectLst/>
              <a:latin typeface="+mn-lt"/>
              <a:ea typeface="+mn-ea"/>
              <a:cs typeface="Arial" pitchFamily="34" charset="0"/>
            </a:rPr>
            <a:t>Die Ergebnisse lassen sich NICHT auf die Gesamtindustrie Mecklenburg-Vorpommerns übertragen! </a:t>
          </a:r>
        </a:p>
        <a:p>
          <a:endParaRPr lang="de-DE" sz="950" baseline="0">
            <a:solidFill>
              <a:sysClr val="windowText" lastClr="000000"/>
            </a:solidFill>
            <a:effectLst/>
            <a:latin typeface="+mn-lt"/>
            <a:ea typeface="+mn-ea"/>
            <a:cs typeface="Arial" pitchFamily="34" charset="0"/>
          </a:endParaRPr>
        </a:p>
        <a:p>
          <a:r>
            <a:rPr lang="de-DE" sz="950">
              <a:solidFill>
                <a:sysClr val="windowText" lastClr="000000"/>
              </a:solidFill>
              <a:effectLst/>
              <a:latin typeface="+mn-lt"/>
              <a:ea typeface="+mn-ea"/>
              <a:cs typeface="Arial" pitchFamily="34" charset="0"/>
            </a:rPr>
            <a:t>Für die erhobenen Merkmale werden Landesergebnisse </a:t>
          </a: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nach Wirtschaftszweigen </a:t>
          </a:r>
          <a:r>
            <a:rPr lang="de-DE" sz="950">
              <a:solidFill>
                <a:sysClr val="windowText" lastClr="000000"/>
              </a:solidFill>
              <a:effectLst/>
              <a:latin typeface="+mn-lt"/>
              <a:ea typeface="+mn-ea"/>
              <a:cs typeface="Arial" pitchFamily="34" charset="0"/>
            </a:rPr>
            <a:t>(Tabellen 1 bis 5) sowie Kreis­ergeb­nisse </a:t>
          </a:r>
          <a:br>
            <a:rPr lang="de-DE" sz="950">
              <a:solidFill>
                <a:sysClr val="windowText" lastClr="000000"/>
              </a:solidFill>
              <a:effectLst/>
              <a:latin typeface="+mn-lt"/>
              <a:ea typeface="+mn-ea"/>
              <a:cs typeface="Arial" pitchFamily="34" charset="0"/>
            </a:rPr>
          </a:br>
          <a:r>
            <a:rPr lang="de-DE" sz="950">
              <a:solidFill>
                <a:sysClr val="windowText" lastClr="000000"/>
              </a:solidFill>
              <a:effectLst/>
              <a:latin typeface="+mn-lt"/>
              <a:ea typeface="+mn-ea"/>
              <a:cs typeface="Arial" pitchFamily="34" charset="0"/>
            </a:rPr>
            <a:t>(Tabelle 6) ausgewiesen. Einen Vergleich mit den anderen Bundesländern und eine Einordnung des Verarbeitenden Gewer­bes Meck­len­burg-Vorpommerns in die bundesdeutschen Gesamtergebnisse ermöglicht Tabelle 7.</a:t>
          </a:r>
        </a:p>
      </xdr:txBody>
    </xdr:sp>
    <xdr:clientData/>
  </xdr:twoCellAnchor>
  <xdr:twoCellAnchor editAs="oneCell">
    <xdr:from>
      <xdr:col>0</xdr:col>
      <xdr:colOff>278948</xdr:colOff>
      <xdr:row>26</xdr:row>
      <xdr:rowOff>0</xdr:rowOff>
    </xdr:from>
    <xdr:to>
      <xdr:col>0</xdr:col>
      <xdr:colOff>6158256</xdr:colOff>
      <xdr:row>56</xdr:row>
      <xdr:rowOff>62048</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6188"/>
        <a:stretch/>
      </xdr:blipFill>
      <xdr:spPr>
        <a:xfrm>
          <a:off x="278948" y="4537982"/>
          <a:ext cx="5879308" cy="4960620"/>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3536</xdr:colOff>
      <xdr:row>1</xdr:row>
      <xdr:rowOff>11414</xdr:rowOff>
    </xdr:from>
    <xdr:to>
      <xdr:col>0</xdr:col>
      <xdr:colOff>6113763</xdr:colOff>
      <xdr:row>61</xdr:row>
      <xdr:rowOff>74840</xdr:rowOff>
    </xdr:to>
    <xdr:sp macro="" textlink="">
      <xdr:nvSpPr>
        <xdr:cNvPr id="2" name="Textfeld 1">
          <a:extLst>
            <a:ext uri="{FF2B5EF4-FFF2-40B4-BE49-F238E27FC236}">
              <a16:creationId xmlns:a16="http://schemas.microsoft.com/office/drawing/2014/main" id="{00000000-0008-0000-0B00-000002000000}"/>
            </a:ext>
          </a:extLst>
        </xdr:cNvPr>
        <xdr:cNvSpPr txBox="1"/>
      </xdr:nvSpPr>
      <xdr:spPr>
        <a:xfrm>
          <a:off x="3536" y="467253"/>
          <a:ext cx="6110227" cy="8635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Rechtsgrundlagen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Rechtsgrundlage der Erhebungen ist das Gesetz über die Statistik im Produzierenden Gewerbe (ProdGewStatG) in der Fassung der Bekanntmachung vom 21. März 2002 (BGBI. I S. 1181) in Verbindung mit dem Gesetz über die Statistik für Bundeszwecke (Bundesstatistikgesetz – BStatG) vom 22. Januar 1987 in der jeweils geltenden Fassung.</a:t>
          </a:r>
        </a:p>
        <a:p>
          <a:endParaRPr lang="de-DE" sz="950">
            <a:solidFill>
              <a:sysClr val="windowText" lastClr="000000"/>
            </a:solidFill>
            <a:effectLst/>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Wirtschaftssystematische Zuordnung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Grundlage für die wirtschaftssystematische Zuordnung der Erhebungseinheiten und Ergebnisse ist die "Klassifikation der Wirtschaftszweige, Ausgabe 2008 (WZ 2008)". Die statistischen Einheiten (Unternehmen, Betrieb etc.) werden der WZ 2008-Klas­se zugerechnet, in der der wirtschaftliche Schwerpunkt (die Haupttätigkeit) der Einheit liegt.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p>
        <a:p>
          <a:pPr>
            <a:spcAft>
              <a:spcPts val="0"/>
            </a:spcAft>
          </a:pPr>
          <a:endParaRPr lang="de-DE" sz="950">
            <a:solidFill>
              <a:sysClr val="windowText" lastClr="000000"/>
            </a:solidFill>
            <a:effectLst/>
            <a:latin typeface="+mn-lt"/>
            <a:ea typeface="Times New Roman"/>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Berichtskreis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Der zusammengefasste Berichtskreis des Monats- und Jahresberichtes für Betriebe umfasst: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340" indent="-180340">
            <a:lnSpc>
              <a:spcPts val="1100"/>
            </a:lnSpc>
            <a:spcAft>
              <a:spcPts val="0"/>
            </a:spcAft>
            <a:tabLst>
              <a:tab pos="180340" algn="l"/>
            </a:tabLst>
          </a:pPr>
          <a:r>
            <a:rPr lang="de-DE" sz="950">
              <a:effectLst/>
              <a:latin typeface="+mn-lt"/>
              <a:ea typeface="Calibri"/>
              <a:cs typeface="Times New Roman"/>
            </a:rPr>
            <a:t>-	sämtliche Betriebe des Wirtschaftsbereiches Verarbeitendes Gewerbe sowie Bergbau und Gewinnung von Steinen und Erden, wenn diese Betriebe zu Unternehmen des Bereiches Verarbeitendes Gewerbe sowie Bergbau und Gewinnung von Steinen und Erden gehören und in diesen Unternehmen mindestens 20 Personen tätig sind,</a:t>
          </a:r>
          <a:endParaRPr lang="de-DE" sz="1100">
            <a:effectLst/>
            <a:latin typeface="+mn-lt"/>
            <a:ea typeface="Calibri"/>
            <a:cs typeface="Times New Roman"/>
          </a:endParaRPr>
        </a:p>
        <a:p>
          <a:pPr>
            <a:lnSpc>
              <a:spcPct val="115000"/>
            </a:lnSpc>
            <a:spcAft>
              <a:spcPts val="0"/>
            </a:spcAft>
            <a:tabLst>
              <a:tab pos="180340" algn="l"/>
            </a:tabLst>
          </a:pPr>
          <a:r>
            <a:rPr lang="de-DE" sz="950">
              <a:effectLst/>
              <a:latin typeface="+mn-lt"/>
              <a:ea typeface="Calibri"/>
              <a:cs typeface="Times New Roman"/>
            </a:rPr>
            <a:t> </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die Betriebe des Wirtschaftsbereiches Verarbeitendes Gewerbe sowie Bergbau und Gewinnung von Steinen und Erden mit mindestens 20 tätigen Personen, sofern diese Betriebe zu Unternehmen gehören, deren wirtschaftlicher Schwer­punkt außerhalb des Bereiches Verarbeitendes Gewerbe sowie Bergbau und Gewinnung von Steinen und Erden liegt.</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Bei folgenden kleinbetrieblich strukturierten Branchen wurde die Erfassungsgrenze auf 10 und mehr tätige Personen herabgesetzt (Klassen der WZ 2008):</a:t>
          </a: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08.11 - Gewinnung von Naturwerksteinen und Natursteinen, Kalk- und Gipsstein, Kreide und Schiefer</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08.12 - Gewinnung von Kies und Sand, Ton und Kaolin</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10.91 - Herstellung von Futtermitteln für Nutztiere</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10.92 - Herstellung von Futtermitteln für sonstige Tiere</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11.06 - Herstellung von Malz</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16.10 - Sägewerke innerhalb des Wirtschaftszweiges "Säge-, Hobel- und Holzimprägnierwerke"</a:t>
          </a:r>
        </a:p>
        <a:p>
          <a:pPr marL="180000" marR="0" lvl="1"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23.63 - Herstellung von Frischbeton (Transportbeton).</a:t>
          </a:r>
        </a:p>
        <a:p>
          <a:pPr marL="0" marR="0" lvl="0" indent="0" defTabSz="914400" eaLnBrk="1" fontAlgn="auto" latinLnBrk="0" hangingPunct="1">
            <a:lnSpc>
              <a:spcPct val="100000"/>
            </a:lnSpc>
            <a:spcBef>
              <a:spcPts val="0"/>
            </a:spcBef>
            <a:spcAft>
              <a:spcPts val="0"/>
            </a:spcAft>
            <a:buClrTx/>
            <a:buSzTx/>
            <a:buFont typeface="Arial" pitchFamily="34" charset="0"/>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Mit Einführung der WZ 2008 werden Einheiten (Betriebe) ohne eigene Warenproduktion, die fremdbezogene Waren oder Dienstleistungen in eigenem Namen bzw. im Namen des Unternehmens/der Unternehmensgruppe, zu dem/der sie ge­hören, verkaufen (Converter), nicht mehr dem Verarbeitenden Gewerbe zugerechnet.</a:t>
          </a:r>
        </a:p>
        <a:p>
          <a:pPr>
            <a:spcAft>
              <a:spcPts val="0"/>
            </a:spcAft>
          </a:pPr>
          <a:endParaRPr lang="de-DE" sz="950">
            <a:solidFill>
              <a:sysClr val="windowText" lastClr="000000"/>
            </a:solidFill>
            <a:effectLst/>
            <a:latin typeface="+mn-lt"/>
            <a:ea typeface="Times New Roman"/>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2993</xdr:colOff>
      <xdr:row>1</xdr:row>
      <xdr:rowOff>14959</xdr:rowOff>
    </xdr:from>
    <xdr:to>
      <xdr:col>0</xdr:col>
      <xdr:colOff>6107516</xdr:colOff>
      <xdr:row>58</xdr:row>
      <xdr:rowOff>34009</xdr:rowOff>
    </xdr:to>
    <xdr:sp macro="" textlink="">
      <xdr:nvSpPr>
        <xdr:cNvPr id="2" name="Textfeld 1">
          <a:extLst>
            <a:ext uri="{FF2B5EF4-FFF2-40B4-BE49-F238E27FC236}">
              <a16:creationId xmlns:a16="http://schemas.microsoft.com/office/drawing/2014/main" id="{00000000-0008-0000-0C00-000002000000}"/>
            </a:ext>
          </a:extLst>
        </xdr:cNvPr>
        <xdr:cNvSpPr txBox="1"/>
      </xdr:nvSpPr>
      <xdr:spPr>
        <a:xfrm>
          <a:off x="2993" y="470798"/>
          <a:ext cx="6104523" cy="8550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Betriebe</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endParaRPr lang="de-DE" sz="950" b="1">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itchFamily="34" charset="0"/>
            </a:rPr>
            <a:t>Tätige Personen Ende September</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Dazu gehören alle Ende September des Berichtsjahres im Betrieb tätigen Personen. Dazu zählen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 </a:t>
          </a:r>
        </a:p>
        <a:p>
          <a:pPr marL="180340" indent="-180340">
            <a:lnSpc>
              <a:spcPts val="1100"/>
            </a:lnSpc>
            <a:spcAft>
              <a:spcPts val="0"/>
            </a:spcAft>
            <a:tabLst>
              <a:tab pos="180340" algn="l"/>
            </a:tabLst>
          </a:pPr>
          <a:r>
            <a:rPr lang="de-DE" sz="950">
              <a:effectLst/>
              <a:latin typeface="+mn-lt"/>
              <a:ea typeface="Calibri"/>
              <a:cs typeface="Times New Roman"/>
            </a:rPr>
            <a:t>-	tätige Inhaber und Mitinhaber, </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mithelfende Familienangehörige, die mindestens 1/3 der branchenüblichen Arbeitszeit im Betrieb/Unternehmen tätig sind,</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in einem vertraglichen Arbeits- bzw. Dienstverhältnis zum Betrieb/Unternehmen stehende Personen (auch Praktikan­ten und Auszubildende),</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Heimarbeiter, die auf einer Entgeltliste geführt werden und</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an andere Unternehmen gegen Entgelt überlassene Mitarbeiter.</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Solange das Arbeitsverhältnis nicht gelöst ist, zählen zu den tätigen Personen auch</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340" indent="-180340">
            <a:lnSpc>
              <a:spcPts val="1100"/>
            </a:lnSpc>
            <a:spcAft>
              <a:spcPts val="0"/>
            </a:spcAft>
            <a:tabLst>
              <a:tab pos="180340" algn="l"/>
            </a:tabLst>
          </a:pPr>
          <a:r>
            <a:rPr lang="de-DE" sz="950">
              <a:effectLst/>
              <a:latin typeface="+mn-lt"/>
              <a:ea typeface="Calibri"/>
              <a:cs typeface="Times New Roman"/>
            </a:rPr>
            <a:t>-	Personen, die im Rahmen einer Altersteilzeitregelung Arbeitsentgelte und sonstige lohnsteuerpflichtige Zahlungen beziehen,</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Erkrankte, Urlauber, Personen, die lediglich Übungen bei der Bundeswehr ableisten, im Mutterschutz oder in der Elternzeit (weniger als 1 Jahr) befindliche Personen und alle sonstigen vorübergehend Abwesenden.</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Nicht zu den tätigen Personen zählen dagegen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pPr marL="180340" indent="-180340">
            <a:lnSpc>
              <a:spcPts val="1100"/>
            </a:lnSpc>
            <a:spcAft>
              <a:spcPts val="0"/>
            </a:spcAft>
            <a:tabLst>
              <a:tab pos="180340" algn="l"/>
            </a:tabLst>
          </a:pPr>
          <a:r>
            <a:rPr lang="de-DE" sz="950">
              <a:effectLst/>
              <a:latin typeface="+mn-lt"/>
              <a:ea typeface="Calibri"/>
              <a:cs typeface="Times New Roman"/>
            </a:rPr>
            <a:t>-	Leiharbeitnehmer i. S. des Arbeitnehmerüberlassungsgesetzes,</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Arbeitskräfte, die als Beauftragte anderer Betriebe/Unternehmen im meldenden Betrieb Montage- und Reparatur­arbeiten durchführen,</a:t>
          </a:r>
          <a:endParaRPr lang="de-DE" sz="1100">
            <a:effectLst/>
            <a:latin typeface="+mn-lt"/>
            <a:ea typeface="Calibri"/>
            <a:cs typeface="Times New Roman"/>
          </a:endParaRPr>
        </a:p>
        <a:p>
          <a:pPr marL="180340" indent="-180340">
            <a:lnSpc>
              <a:spcPts val="1100"/>
            </a:lnSpc>
            <a:spcAft>
              <a:spcPts val="0"/>
            </a:spcAft>
            <a:tabLst>
              <a:tab pos="180340" algn="l"/>
            </a:tabLst>
          </a:pPr>
          <a:r>
            <a:rPr lang="de-DE" sz="950">
              <a:effectLst/>
              <a:latin typeface="+mn-lt"/>
              <a:ea typeface="Calibri"/>
              <a:cs typeface="Times New Roman"/>
            </a:rPr>
            <a:t>-	aufgrund einer tarifvertraglichen Vorruhestandsregelung vorzeitig ausgeschiedene Mitarbeiter. </a:t>
          </a:r>
          <a:endParaRPr lang="de-DE" sz="1100">
            <a:effectLst/>
            <a:latin typeface="+mn-lt"/>
            <a:ea typeface="Calibri"/>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a:p>
          <a:r>
            <a:rPr lang="de-DE" sz="950" b="1">
              <a:solidFill>
                <a:sysClr val="windowText" lastClr="000000"/>
              </a:solidFill>
              <a:effectLst/>
              <a:latin typeface="+mn-lt"/>
              <a:ea typeface="+mn-ea"/>
              <a:cs typeface="Arial" panose="020B0604020202020204" pitchFamily="34" charset="0"/>
            </a:rPr>
            <a:t>Entgelte im Kalenderjahr</a:t>
          </a: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Als Entgelte (Bruttolohn- und Gehaltssumme) gilt die Summe der Bruttobezüge (Bar- und Sachbezüge) der tätigen Per­sonen im Berichtsjahr </a:t>
          </a:r>
          <a:r>
            <a:rPr lang="de-DE" sz="950" u="none">
              <a:solidFill>
                <a:sysClr val="windowText" lastClr="000000"/>
              </a:solidFill>
              <a:effectLst/>
              <a:latin typeface="+mn-lt"/>
              <a:ea typeface="+mn-ea"/>
              <a:cs typeface="Arial" panose="020B0604020202020204" pitchFamily="34" charset="0"/>
            </a:rPr>
            <a:t>ohne</a:t>
          </a:r>
          <a:r>
            <a:rPr lang="de-DE" sz="950">
              <a:solidFill>
                <a:sysClr val="windowText" lastClr="000000"/>
              </a:solidFill>
              <a:effectLst/>
              <a:latin typeface="+mn-lt"/>
              <a:ea typeface="+mn-ea"/>
              <a:cs typeface="Arial" panose="020B0604020202020204" pitchFamily="34" charset="0"/>
            </a:rPr>
            <a:t> Arbeitgeberanteile zur Sozialversicherung (Kranken-, Pflege-, Renten- und Arbeitslosen­versicherung).  </a:t>
          </a:r>
        </a:p>
        <a:p>
          <a:endParaRPr lang="de-DE" sz="950">
            <a:solidFill>
              <a:sysClr val="windowText" lastClr="000000"/>
            </a:solidFill>
            <a:effectLst/>
            <a:latin typeface="+mn-lt"/>
            <a:ea typeface="+mn-ea"/>
            <a:cs typeface="Arial" panose="020B0604020202020204" pitchFamily="34" charset="0"/>
          </a:endParaRPr>
        </a:p>
        <a:p>
          <a:endParaRPr lang="de-DE" sz="950">
            <a:solidFill>
              <a:sysClr val="windowText" lastClr="000000"/>
            </a:solidFill>
            <a:effectLst/>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Umsatz im Kalenderjahr</a:t>
          </a: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Umsatz gilt (unabhängig von Zahlungseingang oder Liefertermin) die Summe aller Rechnungsendbeträge (ohne Umsatzsteuer) der im Berichtsjahr abgerechneten Lieferungen und Leistungen an Dritte, einschließlich der darin enthaltenen Verbrauchsteuern sowie der Kosten für Fracht, Porto und Verpackung.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Nicht berücksichtigt werden sofort gewährte Preisnachlässe (z. B. Rabatte) sowie Lieferungen und Leistungen zwischen Betrieben desselben Unternehmens.</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Auslandsumsatz im Kalenderjahr</a:t>
          </a:r>
          <a:endPar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Als Auslandsumsatz gelten die im Berichtsjahr erzielten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ysClr val="windowText" lastClr="000000"/>
            </a:solidFill>
            <a:effectLst/>
            <a:latin typeface="+mn-lt"/>
            <a:ea typeface="+mn-ea"/>
            <a:cs typeface="Arial" panose="020B0604020202020204" pitchFamily="34" charset="0"/>
          </a:endParaRPr>
        </a:p>
        <a:p>
          <a:r>
            <a:rPr lang="de-DE" sz="950">
              <a:solidFill>
                <a:sysClr val="windowText" lastClr="000000"/>
              </a:solidFill>
              <a:effectLst/>
              <a:latin typeface="+mn-lt"/>
              <a:ea typeface="+mn-ea"/>
              <a:cs typeface="Arial" panose="020B0604020202020204" pitchFamily="34" charset="0"/>
            </a:rPr>
            <a:t> </a:t>
          </a:r>
          <a:endParaRPr lang="de-DE" sz="950">
            <a:solidFill>
              <a:sysClr val="windowText" lastClr="000000"/>
            </a:solidFill>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6804</xdr:rowOff>
    </xdr:from>
    <xdr:to>
      <xdr:col>0</xdr:col>
      <xdr:colOff>6120000</xdr:colOff>
      <xdr:row>61</xdr:row>
      <xdr:rowOff>115661</xdr:rowOff>
    </xdr:to>
    <xdr:sp macro="" textlink="">
      <xdr:nvSpPr>
        <xdr:cNvPr id="3" name="Textfeld 2">
          <a:extLst>
            <a:ext uri="{FF2B5EF4-FFF2-40B4-BE49-F238E27FC236}">
              <a16:creationId xmlns:a16="http://schemas.microsoft.com/office/drawing/2014/main" id="{00000000-0008-0000-0E00-000003000000}"/>
            </a:ext>
          </a:extLst>
        </xdr:cNvPr>
        <xdr:cNvSpPr txBox="1"/>
      </xdr:nvSpPr>
      <xdr:spPr>
        <a:xfrm>
          <a:off x="0" y="462643"/>
          <a:ext cx="6120000" cy="9089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1000" b="1">
              <a:effectLst/>
              <a:latin typeface="+mn-lt"/>
              <a:ea typeface="Calibri"/>
              <a:cs typeface="Times New Roman"/>
            </a:rPr>
            <a:t>1 Allgemeine Angaben zur Statistik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Bezeichnung der Statistik: </a:t>
          </a:r>
          <a:r>
            <a:rPr lang="de-DE" sz="950">
              <a:effectLst/>
              <a:latin typeface="+mn-lt"/>
              <a:ea typeface="Calibri"/>
              <a:cs typeface="Times New Roman"/>
            </a:rPr>
            <a:t>Jahresbericht für Betriebe im Bereich Verarbeitendes Gewerbe, Bergbau und Gewinnung von Steinen und Erden  (EVAS-Nr. 42111).</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Berichtszeitraum:</a:t>
          </a:r>
          <a:r>
            <a:rPr lang="de-DE" sz="950">
              <a:effectLst/>
              <a:latin typeface="+mn-lt"/>
              <a:ea typeface="Calibri"/>
              <a:cs typeface="Times New Roman"/>
            </a:rPr>
            <a:t> Jahr bzw. Ende September.</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Periodizität:</a:t>
          </a:r>
          <a:r>
            <a:rPr lang="de-DE" sz="950">
              <a:effectLst/>
              <a:latin typeface="+mn-lt"/>
              <a:ea typeface="Calibri"/>
              <a:cs typeface="Times New Roman"/>
            </a:rPr>
            <a:t> Jährlich.</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Erhebungsgegenstand:</a:t>
          </a:r>
          <a:r>
            <a:rPr lang="de-DE" sz="950">
              <a:effectLst/>
              <a:latin typeface="+mn-lt"/>
              <a:ea typeface="Calibri"/>
              <a:cs typeface="Times New Roman"/>
            </a:rPr>
            <a:t> Betriebe.</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Räumliche Abdeckung: </a:t>
          </a:r>
          <a:r>
            <a:rPr lang="de-DE" sz="950">
              <a:effectLst/>
              <a:latin typeface="+mn-lt"/>
              <a:ea typeface="Calibri"/>
              <a:cs typeface="Times New Roman"/>
            </a:rPr>
            <a:t>Deutschland, Länder.</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Grundgesamtheit:</a:t>
          </a:r>
          <a:r>
            <a:rPr lang="de-DE" sz="950">
              <a:effectLst/>
              <a:latin typeface="+mn-lt"/>
              <a:ea typeface="Calibri"/>
              <a:cs typeface="Times New Roman"/>
            </a:rPr>
            <a:t> Erfasst werden sämtliche im Inland gelegene Betriebe von Unternehmen des Bergbaus und der Ge­winnung von Steinen und Erden sowie des Verarbeitenden Gewerbes mit im Allgemeinen 20 und mehr tätigen Personen, in denen Ende September des Vorjahres weniger als 50 Personen tätig waren, sowie produzierende Betriebe von Unter­nehmen mit wirt­schaft­lichem Schwerpunkt außerhalb des Bergbaus und der Gewinnung von Steinen und Erden sowie des Verarbeitenden Gewerbes – jeweils ohne Baubetriebe und Betriebe der Energie- und Wasserversorgung –, wenn diese Betriebe Ende September des Vorjahres 20 bis 49 tätige Personen hatten. Für 7 besonders klein strukturierte Wirtschaftszweige gilt eine abweichende Abschneidegrenze von 10 und mehr tätigen Personen (vgl. auch Methodik).</a:t>
          </a:r>
          <a:endParaRPr lang="de-DE" sz="1100">
            <a:effectLst/>
            <a:latin typeface="+mn-lt"/>
            <a:ea typeface="Calibri"/>
            <a:cs typeface="Times New Roman"/>
          </a:endParaRPr>
        </a:p>
        <a:p>
          <a:pPr marL="107950">
            <a:lnSpc>
              <a:spcPts val="1000"/>
            </a:lnSpc>
            <a:spcAft>
              <a:spcPts val="0"/>
            </a:spcAft>
          </a:pPr>
          <a:r>
            <a:rPr lang="de-DE" sz="950">
              <a:effectLst/>
              <a:latin typeface="+mn-lt"/>
              <a:ea typeface="Calibri"/>
              <a:cs typeface="Times New Roman"/>
            </a:rPr>
            <a:t>Die Ergebnisse des Jahresberichts werden um kumulierte Jahresdaten des Monatsberichts für Betriebe ergänzt und als zusammengefasstes Ergebnis veröffentlicht.</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Rechtsgrundlage:</a:t>
          </a:r>
          <a:r>
            <a:rPr lang="de-DE" sz="950">
              <a:effectLst/>
              <a:latin typeface="+mn-lt"/>
              <a:ea typeface="Calibri"/>
              <a:cs typeface="Times New Roman"/>
            </a:rPr>
            <a:t> Gesetz über die Statistik im Produzierenden Gewerbe (ProdGewStatG) in Verbindung mit dem Bundes­statistikgesetz (BStatG), in der jeweils geltenden Fassung.</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Geheimhaltung:</a:t>
          </a:r>
          <a:r>
            <a:rPr lang="de-DE" sz="950">
              <a:effectLst/>
              <a:latin typeface="+mn-lt"/>
              <a:ea typeface="Calibri"/>
              <a:cs typeface="Times New Roman"/>
            </a:rPr>
            <a:t> Die erhobenen Einzelangaben werden nach § 16 Bundesstatistikgesetz (BStatG) geheim gehalten.</a:t>
          </a:r>
        </a:p>
        <a:p>
          <a:pPr marL="107950">
            <a:lnSpc>
              <a:spcPts val="1000"/>
            </a:lnSpc>
            <a:spcAft>
              <a:spcPts val="0"/>
            </a:spcAft>
          </a:pP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2 Inhalte und Nutzerbedarf</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Erhebungsinhalte: </a:t>
          </a:r>
          <a:r>
            <a:rPr lang="de-DE" sz="950">
              <a:effectLst/>
              <a:latin typeface="+mn-lt"/>
              <a:ea typeface="Calibri"/>
              <a:cs typeface="Times New Roman"/>
            </a:rPr>
            <a:t>Gesamtzahl der tätigen Personen zum Stand Ende September des Berichtsjahres sowie der Umsatz und die gezahlten Entgelte im Berichtsjahr; Beim Gesamtumsatz erfolgt eine Untergliederung nach Inland und Ausland.</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Zweck der Statistik: </a:t>
          </a:r>
          <a:r>
            <a:rPr lang="de-DE" sz="950">
              <a:effectLst/>
              <a:latin typeface="+mn-lt"/>
              <a:ea typeface="Calibri"/>
              <a:cs typeface="Times New Roman"/>
            </a:rPr>
            <a:t>Grundlage für zahlreiche Entscheidungen der gesetzgebenden Körperschaften, der Bundes- und Landes­regierungen, der Verbände, Kammern und anderer Institutionen auf dem Gebiet der gesamten Wirtschaftspolitik;  Die Angaben über tätige Personen im Jahresbericht für Betriebe liefern zudem unerlässliche Informationen für die jähr­liche Berichtskreis­aktualisierung im gesamten System der Statistiken im Bergbau und Verarbeitenden Gewerbe.</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3 Methodik</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Art der Datengewinnung:</a:t>
          </a:r>
          <a:r>
            <a:rPr lang="de-DE" sz="950">
              <a:effectLst/>
              <a:latin typeface="+mn-lt"/>
              <a:ea typeface="Calibri"/>
              <a:cs typeface="Times New Roman"/>
            </a:rPr>
            <a:t> Der Jahresbericht für Betriebe des Verarbeitenden Gewerbes sowie des Bergbaus und der Gewinnung von Steinen und Erden ist eine Primärerhebung mit Auskunftspflicht bei allen Betrieben der genannten Bereiche mit im Allgemeinen 20 bis 49 tätigen Personen.</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Erhebungsinstrumente und Berichtsweg: </a:t>
          </a:r>
          <a:r>
            <a:rPr lang="de-DE" sz="950">
              <a:effectLst/>
              <a:latin typeface="+mn-lt"/>
              <a:ea typeface="Calibri"/>
              <a:cs typeface="Times New Roman"/>
            </a:rPr>
            <a:t>Die Auskunftserteilung erfolgt online nach § 11a BStatG mittels standardisier­ten Erhebungsmedien (IDEV – Interne Datenerhebung im Verbund). In begründeten Ausnahmefällen kann die Auskunft auch auf Papier erfolgen. Die Erhebung erfolgt dezentral über die Statistischen Ämter der Länder: Auskunftspflichtige → Statistische Ämter der Länder → Statistisches Bundesamt.</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4 Genauigkeit und Zuverlässigkeit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Genauigkeit: </a:t>
          </a:r>
          <a:r>
            <a:rPr lang="de-DE" sz="950">
              <a:effectLst/>
              <a:latin typeface="+mn-lt"/>
              <a:ea typeface="Calibri"/>
              <a:cs typeface="Times New Roman"/>
            </a:rPr>
            <a:t>Die Ergebnisse des Jahresberichts für Betriebe im Bereich Verarbeitendes Gewerbe, Bergbau und Ge­winnung von Steinen und Erden sind aufgrund des Charakters einer Totalerhebung mit Abschneidegrenze als zuverlässig und präzise einzustufen, sofern die Antwortausfälle gering gehalten werden können.</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Revisionen: </a:t>
          </a:r>
          <a:r>
            <a:rPr lang="de-DE" sz="950">
              <a:effectLst/>
              <a:latin typeface="+mn-lt"/>
              <a:ea typeface="Calibri"/>
              <a:cs typeface="Times New Roman"/>
            </a:rPr>
            <a:t>Die Ergebnisse des Jahresberichts für Betriebe werden jährlich zeitnah veröffentlicht, fehlende Angaben werden durch Schätzungen ergänzt.</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5 Aktualität und Pünktlichkeit </a:t>
          </a:r>
          <a:endParaRPr lang="de-DE" sz="1100">
            <a:effectLst/>
            <a:latin typeface="+mn-lt"/>
            <a:ea typeface="Calibri"/>
            <a:cs typeface="Times New Roman"/>
          </a:endParaRPr>
        </a:p>
        <a:p>
          <a:pPr marL="107950">
            <a:lnSpc>
              <a:spcPts val="1000"/>
            </a:lnSpc>
            <a:spcAft>
              <a:spcPts val="0"/>
            </a:spcAft>
          </a:pPr>
          <a:r>
            <a:rPr lang="de-DE" sz="950">
              <a:effectLst/>
              <a:latin typeface="+mn-lt"/>
              <a:ea typeface="Calibri"/>
              <a:cs typeface="Times New Roman"/>
            </a:rPr>
            <a:t>Die Bundesergebnisse werden circa 5 Monate nach Abschluss des Berichtsjahres ver­öffentlicht (siehe auch "Mehr zum Thema").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6 Vergleichbarkeit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Räumlich: </a:t>
          </a:r>
          <a:r>
            <a:rPr lang="de-DE" sz="950">
              <a:effectLst/>
              <a:latin typeface="+mn-lt"/>
              <a:ea typeface="Calibri"/>
              <a:cs typeface="Times New Roman"/>
            </a:rPr>
            <a:t>Die Ergebnisse sind zwischen Ländern sowie zwischen EU-Mitgliedsstaaten vergleichbar.</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Zeitlich: </a:t>
          </a:r>
          <a:r>
            <a:rPr lang="de-DE" sz="950">
              <a:effectLst/>
              <a:latin typeface="+mn-lt"/>
              <a:ea typeface="Calibri"/>
              <a:cs typeface="Times New Roman"/>
            </a:rPr>
            <a:t>Die zeitliche Vergleichbarkeit der Angaben zum Monatsbericht für Betriebe im Bereich Verarbeitendes Ge­werbe, Bergbau und Gewinnung von Steinen und Erden ist gegeben.</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7 Kohärenz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Statistikübergreifende Kohärenz: </a:t>
          </a:r>
          <a:r>
            <a:rPr lang="de-DE" sz="950">
              <a:effectLst/>
              <a:latin typeface="+mn-lt"/>
              <a:ea typeface="Calibri"/>
              <a:cs typeface="Times New Roman"/>
            </a:rPr>
            <a:t>Der Umsatz ist nur bedingt vergleichbar mit dem in der Umsatzsteuerstatistik aus­gewiesenen Wert. Die Zahl der tätigen Personen ist nur bedingt vergleichbar mit der Zahl der Beschäftigten in der Beschäftigungsstatistik (Daten der Bundesagentur für Arbeit).</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Statistikinterne Kohärenz: </a:t>
          </a:r>
          <a:r>
            <a:rPr lang="de-DE" sz="950">
              <a:effectLst/>
              <a:latin typeface="+mn-lt"/>
              <a:ea typeface="Calibri"/>
              <a:cs typeface="Times New Roman"/>
            </a:rPr>
            <a:t>Die Ergebnisse dieser Erhebung sind statistikintern kohärent.</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Input für andere Statistiken: </a:t>
          </a:r>
          <a:r>
            <a:rPr lang="de-DE" sz="950">
              <a:effectLst/>
              <a:latin typeface="+mn-lt"/>
              <a:ea typeface="Calibri"/>
              <a:cs typeface="Times New Roman"/>
            </a:rPr>
            <a:t>Die Daten des Jahresberichts für Betriebe im Bereich Verarbeitendes Gewerbe, Bergbau und Gewinnung von Steinen und Erden werden in die Investitionserhebung übernommen.</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1000" b="1">
              <a:effectLst/>
              <a:latin typeface="+mn-lt"/>
              <a:ea typeface="Calibri"/>
              <a:cs typeface="Times New Roman"/>
            </a:rPr>
            <a:t>8 Verbreitung und Kommunikation </a:t>
          </a:r>
          <a:endParaRPr lang="de-DE" sz="1100">
            <a:effectLst/>
            <a:latin typeface="+mn-lt"/>
            <a:ea typeface="Calibri"/>
            <a:cs typeface="Times New Roman"/>
          </a:endParaRPr>
        </a:p>
        <a:p>
          <a:pPr marL="107950">
            <a:lnSpc>
              <a:spcPts val="1000"/>
            </a:lnSpc>
            <a:spcAft>
              <a:spcPts val="0"/>
            </a:spcAft>
          </a:pPr>
          <a:r>
            <a:rPr lang="de-DE" sz="950" b="1">
              <a:effectLst/>
              <a:latin typeface="+mn-lt"/>
              <a:ea typeface="Calibri"/>
              <a:cs typeface="Times New Roman"/>
            </a:rPr>
            <a:t>Publikation:  </a:t>
          </a:r>
          <a:r>
            <a:rPr lang="de-DE" sz="950">
              <a:effectLst/>
              <a:latin typeface="+mn-lt"/>
              <a:ea typeface="Calibri"/>
              <a:cs typeface="Times New Roman"/>
            </a:rPr>
            <a:t>Die Ergebnisse werden durch Pressemitteilungen, Statistische Berichte, Datenbanken und andere geeignete Publikationsformen über die Internetseiten der Statistischen Ämter des Bundes und der Länder verbreitet und zugäng­lich gemacht (siehe auch "Mehr zum Thema").</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Quelle: </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Statistisches Bundesamt; ergänzt um berichtsbezogene Hinweise des Statistischen Amtes Mecklenburg-Vorpommern</a:t>
          </a:r>
          <a:endParaRPr lang="de-DE" sz="1100">
            <a:effectLst/>
            <a:latin typeface="+mn-lt"/>
            <a:ea typeface="Calibri"/>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mailto:verarb-gewerbe@statistik-mv.de" TargetMode="External"/><Relationship Id="rId2" Type="http://schemas.openxmlformats.org/officeDocument/2006/relationships/hyperlink" Target="https://www-genesis.destatis.de/genesis/online?operation=themes&amp;code=4" TargetMode="External"/><Relationship Id="rId1" Type="http://schemas.openxmlformats.org/officeDocument/2006/relationships/hyperlink" Target="https://www.laiv-mv.de/Statistik/Ver%C3%B6ffentlichungen/Jahrbuecher/" TargetMode="External"/><Relationship Id="rId5" Type="http://schemas.openxmlformats.org/officeDocument/2006/relationships/printerSettings" Target="../printerSettings/printerSettings14.bin"/><Relationship Id="rId4" Type="http://schemas.openxmlformats.org/officeDocument/2006/relationships/hyperlink" Target="https://www.laiv-mv.de/Statistik/Zahlen-und-Fakten/Wirtschaftsbereiche/Verarbeitendes-Gewerbe"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71" t="s">
        <v>0</v>
      </c>
      <c r="B1" s="171"/>
      <c r="C1" s="172"/>
      <c r="D1" s="172"/>
    </row>
    <row r="2" spans="1:4" ht="35.1" customHeight="1" thickTop="1">
      <c r="A2" s="173" t="s">
        <v>15</v>
      </c>
      <c r="B2" s="173"/>
      <c r="C2" s="174" t="s">
        <v>30</v>
      </c>
      <c r="D2" s="174"/>
    </row>
    <row r="3" spans="1:4" ht="24.95" customHeight="1">
      <c r="A3" s="175"/>
      <c r="B3" s="175"/>
      <c r="C3" s="175"/>
      <c r="D3" s="175"/>
    </row>
    <row r="4" spans="1:4" ht="24.95" customHeight="1">
      <c r="A4" s="151" t="s">
        <v>47</v>
      </c>
      <c r="B4" s="151"/>
      <c r="C4" s="151"/>
      <c r="D4" s="152"/>
    </row>
    <row r="5" spans="1:4" ht="24.95" customHeight="1">
      <c r="A5" s="151" t="s">
        <v>48</v>
      </c>
      <c r="B5" s="151"/>
      <c r="C5" s="151"/>
      <c r="D5" s="152"/>
    </row>
    <row r="6" spans="1:4" ht="24.95" customHeight="1">
      <c r="A6" s="151" t="s">
        <v>50</v>
      </c>
      <c r="B6" s="151"/>
      <c r="C6" s="151"/>
      <c r="D6" s="152"/>
    </row>
    <row r="7" spans="1:4" ht="39.950000000000003" customHeight="1">
      <c r="A7" s="169" t="s">
        <v>194</v>
      </c>
      <c r="B7" s="170"/>
      <c r="C7" s="170"/>
      <c r="D7" s="170"/>
    </row>
    <row r="8" spans="1:4" ht="24.95" customHeight="1">
      <c r="A8" s="168"/>
      <c r="B8" s="168"/>
      <c r="C8" s="168"/>
      <c r="D8" s="168"/>
    </row>
    <row r="9" spans="1:4" ht="24.95" customHeight="1">
      <c r="A9" s="168" t="s">
        <v>55</v>
      </c>
      <c r="B9" s="168"/>
      <c r="C9" s="168"/>
      <c r="D9" s="168"/>
    </row>
    <row r="10" spans="1:4" ht="24.95" customHeight="1">
      <c r="A10" s="167"/>
      <c r="B10" s="167"/>
      <c r="C10" s="167"/>
      <c r="D10" s="167"/>
    </row>
    <row r="11" spans="1:4" ht="24.95" customHeight="1">
      <c r="A11" s="167"/>
      <c r="B11" s="167"/>
      <c r="C11" s="167"/>
      <c r="D11" s="167"/>
    </row>
    <row r="12" spans="1:4" ht="24.95" customHeight="1">
      <c r="A12" s="167"/>
      <c r="B12" s="167"/>
      <c r="C12" s="167"/>
      <c r="D12" s="167"/>
    </row>
    <row r="13" spans="1:4" ht="12" customHeight="1">
      <c r="A13" s="5"/>
      <c r="B13" s="165" t="s">
        <v>76</v>
      </c>
      <c r="C13" s="165"/>
      <c r="D13" s="6" t="s">
        <v>196</v>
      </c>
    </row>
    <row r="14" spans="1:4" ht="12" customHeight="1">
      <c r="A14" s="5"/>
      <c r="B14" s="165"/>
      <c r="C14" s="165"/>
      <c r="D14" s="2"/>
    </row>
    <row r="15" spans="1:4" ht="12" customHeight="1">
      <c r="A15" s="5"/>
      <c r="B15" s="165" t="s">
        <v>1</v>
      </c>
      <c r="C15" s="165"/>
      <c r="D15" s="2" t="s">
        <v>219</v>
      </c>
    </row>
    <row r="16" spans="1:4" ht="12" customHeight="1">
      <c r="A16" s="5"/>
      <c r="B16" s="165"/>
      <c r="C16" s="165"/>
      <c r="D16" s="2"/>
    </row>
    <row r="17" spans="1:4" ht="12" customHeight="1">
      <c r="A17" s="7"/>
      <c r="B17" s="166"/>
      <c r="C17" s="166"/>
      <c r="D17" s="3"/>
    </row>
    <row r="18" spans="1:4" ht="12" customHeight="1">
      <c r="A18" s="158"/>
      <c r="B18" s="158"/>
      <c r="C18" s="158"/>
      <c r="D18" s="158"/>
    </row>
    <row r="19" spans="1:4" ht="12" customHeight="1">
      <c r="A19" s="163" t="s">
        <v>2</v>
      </c>
      <c r="B19" s="163"/>
      <c r="C19" s="163"/>
      <c r="D19" s="163"/>
    </row>
    <row r="20" spans="1:4" ht="12" customHeight="1">
      <c r="A20" s="163" t="s">
        <v>77</v>
      </c>
      <c r="B20" s="163"/>
      <c r="C20" s="163"/>
      <c r="D20" s="163"/>
    </row>
    <row r="21" spans="1:4" ht="12" customHeight="1">
      <c r="A21" s="163"/>
      <c r="B21" s="163"/>
      <c r="C21" s="163"/>
      <c r="D21" s="163"/>
    </row>
    <row r="22" spans="1:4" ht="12" customHeight="1">
      <c r="A22" s="164" t="s">
        <v>189</v>
      </c>
      <c r="B22" s="164"/>
      <c r="C22" s="164"/>
      <c r="D22" s="164"/>
    </row>
    <row r="23" spans="1:4" ht="12" customHeight="1">
      <c r="A23" s="163"/>
      <c r="B23" s="163"/>
      <c r="C23" s="163"/>
      <c r="D23" s="163"/>
    </row>
    <row r="24" spans="1:4" ht="12" customHeight="1">
      <c r="A24" s="156" t="s">
        <v>195</v>
      </c>
      <c r="B24" s="156"/>
      <c r="C24" s="156"/>
      <c r="D24" s="156"/>
    </row>
    <row r="25" spans="1:4" ht="12" customHeight="1">
      <c r="A25" s="156" t="s">
        <v>107</v>
      </c>
      <c r="B25" s="156"/>
      <c r="C25" s="156"/>
      <c r="D25" s="156"/>
    </row>
    <row r="26" spans="1:4" ht="12" customHeight="1">
      <c r="A26" s="157"/>
      <c r="B26" s="157"/>
      <c r="C26" s="157"/>
      <c r="D26" s="157"/>
    </row>
    <row r="27" spans="1:4" ht="12" customHeight="1">
      <c r="A27" s="158"/>
      <c r="B27" s="158"/>
      <c r="C27" s="158"/>
      <c r="D27" s="158"/>
    </row>
    <row r="28" spans="1:4" ht="12" customHeight="1">
      <c r="A28" s="155" t="s">
        <v>3</v>
      </c>
      <c r="B28" s="155"/>
      <c r="C28" s="155"/>
      <c r="D28" s="155"/>
    </row>
    <row r="29" spans="1:4" ht="12" customHeight="1">
      <c r="A29" s="161"/>
      <c r="B29" s="161"/>
      <c r="C29" s="161"/>
      <c r="D29" s="161"/>
    </row>
    <row r="30" spans="1:4" ht="12" customHeight="1">
      <c r="A30" s="8" t="s">
        <v>4</v>
      </c>
      <c r="B30" s="162" t="s">
        <v>78</v>
      </c>
      <c r="C30" s="162"/>
      <c r="D30" s="162"/>
    </row>
    <row r="31" spans="1:4" ht="12" customHeight="1">
      <c r="A31" s="9">
        <v>0</v>
      </c>
      <c r="B31" s="162" t="s">
        <v>79</v>
      </c>
      <c r="C31" s="162"/>
      <c r="D31" s="162"/>
    </row>
    <row r="32" spans="1:4" ht="12" customHeight="1">
      <c r="A32" s="8" t="s">
        <v>5</v>
      </c>
      <c r="B32" s="162" t="s">
        <v>6</v>
      </c>
      <c r="C32" s="162"/>
      <c r="D32" s="162"/>
    </row>
    <row r="33" spans="1:4" ht="12" customHeight="1">
      <c r="A33" s="8" t="s">
        <v>14</v>
      </c>
      <c r="B33" s="162" t="s">
        <v>7</v>
      </c>
      <c r="C33" s="162"/>
      <c r="D33" s="162"/>
    </row>
    <row r="34" spans="1:4" ht="12" customHeight="1">
      <c r="A34" s="8" t="s">
        <v>8</v>
      </c>
      <c r="B34" s="162" t="s">
        <v>9</v>
      </c>
      <c r="C34" s="162"/>
      <c r="D34" s="162"/>
    </row>
    <row r="35" spans="1:4" ht="12" customHeight="1">
      <c r="A35" s="10" t="s">
        <v>10</v>
      </c>
      <c r="B35" s="154" t="s">
        <v>80</v>
      </c>
      <c r="C35" s="154"/>
      <c r="D35" s="154"/>
    </row>
    <row r="36" spans="1:4" ht="12" customHeight="1">
      <c r="A36" s="10" t="s">
        <v>11</v>
      </c>
      <c r="B36" s="154" t="s">
        <v>12</v>
      </c>
      <c r="C36" s="154"/>
      <c r="D36" s="154"/>
    </row>
    <row r="37" spans="1:4" ht="12" customHeight="1">
      <c r="A37" s="10" t="s">
        <v>28</v>
      </c>
      <c r="B37" s="154" t="s">
        <v>81</v>
      </c>
      <c r="C37" s="154"/>
      <c r="D37" s="154"/>
    </row>
    <row r="38" spans="1:4" ht="12" customHeight="1">
      <c r="A38" s="10"/>
      <c r="B38" s="154"/>
      <c r="C38" s="154"/>
      <c r="D38" s="154"/>
    </row>
    <row r="39" spans="1:4" ht="12" customHeight="1">
      <c r="A39" s="11"/>
      <c r="B39" s="159"/>
      <c r="C39" s="159"/>
      <c r="D39" s="159"/>
    </row>
    <row r="40" spans="1:4" ht="12" customHeight="1">
      <c r="A40" s="12"/>
      <c r="B40" s="160"/>
      <c r="C40" s="160"/>
      <c r="D40" s="160"/>
    </row>
    <row r="41" spans="1:4" ht="12" customHeight="1">
      <c r="A41" s="10"/>
      <c r="B41" s="153"/>
      <c r="C41" s="153"/>
      <c r="D41" s="153"/>
    </row>
    <row r="42" spans="1:4" ht="12" customHeight="1">
      <c r="A42" s="10"/>
      <c r="B42" s="153"/>
      <c r="C42" s="153"/>
      <c r="D42" s="153"/>
    </row>
    <row r="43" spans="1:4" ht="12" customHeight="1">
      <c r="A43" s="10"/>
      <c r="B43" s="153"/>
      <c r="C43" s="153"/>
      <c r="D43" s="153"/>
    </row>
    <row r="44" spans="1:4">
      <c r="A44" s="154" t="s">
        <v>13</v>
      </c>
      <c r="B44" s="154"/>
      <c r="C44" s="154"/>
      <c r="D44" s="154"/>
    </row>
    <row r="45" spans="1:4" ht="39.950000000000003" customHeight="1">
      <c r="A45" s="150" t="s">
        <v>177</v>
      </c>
      <c r="B45" s="150"/>
      <c r="C45" s="150"/>
      <c r="D45" s="150"/>
    </row>
  </sheetData>
  <mergeCells count="47">
    <mergeCell ref="A4:D4"/>
    <mergeCell ref="A6:D6"/>
    <mergeCell ref="A7:D7"/>
    <mergeCell ref="A8:D8"/>
    <mergeCell ref="A1:B1"/>
    <mergeCell ref="C1:D1"/>
    <mergeCell ref="A2:B2"/>
    <mergeCell ref="C2:D2"/>
    <mergeCell ref="A3:D3"/>
    <mergeCell ref="A12:D12"/>
    <mergeCell ref="A9:D9"/>
    <mergeCell ref="A10:D10"/>
    <mergeCell ref="B13:C13"/>
    <mergeCell ref="B14:C14"/>
    <mergeCell ref="A11:D11"/>
    <mergeCell ref="B15:C15"/>
    <mergeCell ref="B16:C16"/>
    <mergeCell ref="B17:C17"/>
    <mergeCell ref="A18:D18"/>
    <mergeCell ref="A19:D19"/>
    <mergeCell ref="A20:D20"/>
    <mergeCell ref="A21:D21"/>
    <mergeCell ref="A22:D22"/>
    <mergeCell ref="A23:D23"/>
    <mergeCell ref="A24:D24"/>
    <mergeCell ref="B30:D30"/>
    <mergeCell ref="B31:D31"/>
    <mergeCell ref="B32:D32"/>
    <mergeCell ref="B33:D33"/>
    <mergeCell ref="B36:D36"/>
    <mergeCell ref="B34:D34"/>
    <mergeCell ref="A45:D45"/>
    <mergeCell ref="A5:D5"/>
    <mergeCell ref="B41:D41"/>
    <mergeCell ref="B42:D42"/>
    <mergeCell ref="B43:D43"/>
    <mergeCell ref="A44:D44"/>
    <mergeCell ref="B35:D35"/>
    <mergeCell ref="A28:D28"/>
    <mergeCell ref="B37:D37"/>
    <mergeCell ref="B38:D38"/>
    <mergeCell ref="A25:D25"/>
    <mergeCell ref="A26:D26"/>
    <mergeCell ref="A27:D27"/>
    <mergeCell ref="B39:D39"/>
    <mergeCell ref="B40:D40"/>
    <mergeCell ref="A29:D2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9"/>
  <sheetViews>
    <sheetView zoomScale="140" zoomScaleNormal="140" workbookViewId="0">
      <pane xSplit="2" ySplit="7" topLeftCell="C8" activePane="bottomRight" state="frozen"/>
      <selection sqref="A1:B1"/>
      <selection pane="topRight" sqref="A1:B1"/>
      <selection pane="bottomLeft" sqref="A1:B1"/>
      <selection pane="bottomRight" activeCell="L22" sqref="L22"/>
    </sheetView>
  </sheetViews>
  <sheetFormatPr baseColWidth="10" defaultColWidth="11.42578125" defaultRowHeight="12" customHeight="1"/>
  <cols>
    <col min="1" max="1" width="3.7109375" style="51" customWidth="1"/>
    <col min="2" max="2" width="20.7109375" style="68" customWidth="1"/>
    <col min="3" max="3" width="8.28515625" style="68" customWidth="1"/>
    <col min="4" max="4" width="9.7109375" style="68" customWidth="1"/>
    <col min="5" max="5" width="11.7109375" style="68" customWidth="1"/>
    <col min="6" max="6" width="7.28515625" style="68" customWidth="1"/>
    <col min="7" max="7" width="12.28515625" style="68" customWidth="1"/>
    <col min="8" max="8" width="11.7109375" style="68" customWidth="1"/>
    <col min="9" max="9" width="6.7109375" style="68" customWidth="1"/>
    <col min="10" max="16384" width="11.42578125" style="51"/>
  </cols>
  <sheetData>
    <row r="1" spans="1:15" s="49" customFormat="1" ht="36" customHeight="1">
      <c r="A1" s="183" t="s">
        <v>139</v>
      </c>
      <c r="B1" s="184"/>
      <c r="C1" s="185" t="s">
        <v>209</v>
      </c>
      <c r="D1" s="185"/>
      <c r="E1" s="185"/>
      <c r="F1" s="185"/>
      <c r="G1" s="185"/>
      <c r="H1" s="185"/>
      <c r="I1" s="186"/>
    </row>
    <row r="2" spans="1:15" ht="11.45" customHeight="1">
      <c r="A2" s="182" t="s">
        <v>29</v>
      </c>
      <c r="B2" s="180" t="s">
        <v>157</v>
      </c>
      <c r="C2" s="180" t="s">
        <v>86</v>
      </c>
      <c r="D2" s="180" t="s">
        <v>85</v>
      </c>
      <c r="E2" s="180" t="s">
        <v>17</v>
      </c>
      <c r="F2" s="180" t="s">
        <v>178</v>
      </c>
      <c r="G2" s="180" t="s">
        <v>45</v>
      </c>
      <c r="H2" s="148" t="s">
        <v>18</v>
      </c>
      <c r="I2" s="181" t="s">
        <v>36</v>
      </c>
    </row>
    <row r="3" spans="1:15" ht="11.45" customHeight="1">
      <c r="A3" s="189"/>
      <c r="B3" s="180"/>
      <c r="C3" s="180"/>
      <c r="D3" s="180"/>
      <c r="E3" s="180"/>
      <c r="F3" s="190"/>
      <c r="G3" s="180"/>
      <c r="H3" s="180" t="s">
        <v>25</v>
      </c>
      <c r="I3" s="181"/>
    </row>
    <row r="4" spans="1:15" ht="11.45" customHeight="1">
      <c r="A4" s="189"/>
      <c r="B4" s="180"/>
      <c r="C4" s="180"/>
      <c r="D4" s="180"/>
      <c r="E4" s="180"/>
      <c r="F4" s="190"/>
      <c r="G4" s="180"/>
      <c r="H4" s="180"/>
      <c r="I4" s="181"/>
    </row>
    <row r="5" spans="1:15" ht="11.45" customHeight="1">
      <c r="A5" s="189"/>
      <c r="B5" s="180"/>
      <c r="C5" s="180"/>
      <c r="D5" s="180"/>
      <c r="E5" s="180"/>
      <c r="F5" s="190"/>
      <c r="G5" s="180"/>
      <c r="H5" s="180"/>
      <c r="I5" s="181"/>
    </row>
    <row r="6" spans="1:15" ht="11.45" customHeight="1">
      <c r="A6" s="189"/>
      <c r="B6" s="180"/>
      <c r="C6" s="180" t="s">
        <v>19</v>
      </c>
      <c r="D6" s="180"/>
      <c r="E6" s="180" t="s">
        <v>191</v>
      </c>
      <c r="F6" s="180"/>
      <c r="G6" s="180"/>
      <c r="H6" s="180"/>
      <c r="I6" s="149" t="s">
        <v>37</v>
      </c>
    </row>
    <row r="7" spans="1:15" s="69" customFormat="1" ht="11.45" customHeight="1">
      <c r="A7" s="41">
        <v>1</v>
      </c>
      <c r="B7" s="42">
        <v>2</v>
      </c>
      <c r="C7" s="42">
        <v>3</v>
      </c>
      <c r="D7" s="42">
        <v>4</v>
      </c>
      <c r="E7" s="42">
        <v>5</v>
      </c>
      <c r="F7" s="42">
        <v>6</v>
      </c>
      <c r="G7" s="42">
        <v>7</v>
      </c>
      <c r="H7" s="42">
        <v>8</v>
      </c>
      <c r="I7" s="43">
        <v>9</v>
      </c>
    </row>
    <row r="8" spans="1:15" ht="11.45" customHeight="1">
      <c r="A8" s="87"/>
      <c r="B8" s="82"/>
      <c r="C8" s="113"/>
      <c r="D8" s="113"/>
      <c r="E8" s="113"/>
      <c r="F8" s="112"/>
      <c r="G8" s="100"/>
      <c r="H8" s="100"/>
      <c r="I8" s="112"/>
    </row>
    <row r="9" spans="1:15" ht="11.45" customHeight="1">
      <c r="A9" s="44">
        <f>IF(C9&lt;&gt;"",COUNTA($C9:C$9),"")</f>
        <v>1</v>
      </c>
      <c r="B9" s="59" t="s">
        <v>140</v>
      </c>
      <c r="C9" s="113">
        <v>8499</v>
      </c>
      <c r="D9" s="113">
        <v>1299143</v>
      </c>
      <c r="E9" s="113">
        <v>82412631.888999999</v>
      </c>
      <c r="F9" s="112">
        <f>E9/D9</f>
        <v>63.436151285116416</v>
      </c>
      <c r="G9" s="100">
        <v>437568689.99000001</v>
      </c>
      <c r="H9" s="100">
        <v>257340363.63</v>
      </c>
      <c r="I9" s="112">
        <f>H9/G9*100</f>
        <v>58.811420816210848</v>
      </c>
    </row>
    <row r="10" spans="1:15" ht="11.45" customHeight="1">
      <c r="A10" s="44">
        <f>IF(C10&lt;&gt;"",COUNTA($C$9:C10),"")</f>
        <v>2</v>
      </c>
      <c r="B10" s="59" t="s">
        <v>141</v>
      </c>
      <c r="C10" s="113">
        <v>8121</v>
      </c>
      <c r="D10" s="113">
        <v>1318848</v>
      </c>
      <c r="E10" s="113">
        <v>80375005.991999999</v>
      </c>
      <c r="F10" s="112">
        <f t="shared" ref="F10:F24" si="0">E10/D10</f>
        <v>60.943342972048335</v>
      </c>
      <c r="G10" s="100">
        <v>474932106.90600002</v>
      </c>
      <c r="H10" s="100">
        <v>274440114.85900003</v>
      </c>
      <c r="I10" s="112">
        <f t="shared" ref="I10:I15" si="1">H10/G10*100</f>
        <v>57.785125677619867</v>
      </c>
    </row>
    <row r="11" spans="1:15" ht="11.45" customHeight="1">
      <c r="A11" s="44">
        <f>IF(C11&lt;&gt;"",COUNTA($C$9:C11),"")</f>
        <v>3</v>
      </c>
      <c r="B11" s="59" t="s">
        <v>142</v>
      </c>
      <c r="C11" s="113">
        <v>756</v>
      </c>
      <c r="D11" s="113">
        <v>85572</v>
      </c>
      <c r="E11" s="113">
        <v>5145390.4239999996</v>
      </c>
      <c r="F11" s="112">
        <f t="shared" si="0"/>
        <v>60.129369700369274</v>
      </c>
      <c r="G11" s="100">
        <v>36322990.057999998</v>
      </c>
      <c r="H11" s="100">
        <v>17847844.811000001</v>
      </c>
      <c r="I11" s="112">
        <f t="shared" si="1"/>
        <v>49.136496699475543</v>
      </c>
    </row>
    <row r="12" spans="1:15" ht="11.45" customHeight="1">
      <c r="A12" s="44">
        <f>IF(C12&lt;&gt;"",COUNTA($C$9:C12),"")</f>
        <v>4</v>
      </c>
      <c r="B12" s="59" t="s">
        <v>143</v>
      </c>
      <c r="C12" s="113">
        <v>1221</v>
      </c>
      <c r="D12" s="113">
        <v>105511</v>
      </c>
      <c r="E12" s="113">
        <v>5152423.78</v>
      </c>
      <c r="F12" s="112">
        <f t="shared" si="0"/>
        <v>48.833048497313079</v>
      </c>
      <c r="G12" s="100">
        <v>39546226.924999997</v>
      </c>
      <c r="H12" s="100">
        <v>18045040.313999999</v>
      </c>
      <c r="I12" s="112">
        <f t="shared" si="1"/>
        <v>45.630245201957408</v>
      </c>
    </row>
    <row r="13" spans="1:15" ht="11.45" customHeight="1">
      <c r="A13" s="44">
        <f>IF(C13&lt;&gt;"",COUNTA($C$9:C13),"")</f>
        <v>5</v>
      </c>
      <c r="B13" s="59" t="s">
        <v>144</v>
      </c>
      <c r="C13" s="113">
        <v>286</v>
      </c>
      <c r="D13" s="113">
        <v>49097</v>
      </c>
      <c r="E13" s="113">
        <v>3257617.182</v>
      </c>
      <c r="F13" s="112">
        <f t="shared" si="0"/>
        <v>66.35063612848036</v>
      </c>
      <c r="G13" s="100">
        <v>36028109.677000001</v>
      </c>
      <c r="H13" s="100">
        <v>24341071.236000001</v>
      </c>
      <c r="I13" s="112">
        <f t="shared" si="1"/>
        <v>67.561333231810124</v>
      </c>
    </row>
    <row r="14" spans="1:15" ht="11.45" customHeight="1">
      <c r="A14" s="44">
        <f>IF(C14&lt;&gt;"",COUNTA($C$9:C14),"")</f>
        <v>6</v>
      </c>
      <c r="B14" s="59" t="s">
        <v>145</v>
      </c>
      <c r="C14" s="113">
        <v>453</v>
      </c>
      <c r="D14" s="113">
        <v>96824</v>
      </c>
      <c r="E14" s="113">
        <v>7189356.3399999999</v>
      </c>
      <c r="F14" s="112">
        <f t="shared" si="0"/>
        <v>74.251800586631418</v>
      </c>
      <c r="G14" s="100">
        <v>127722604.977</v>
      </c>
      <c r="H14" s="100">
        <v>37009155.752999999</v>
      </c>
      <c r="I14" s="112">
        <f t="shared" si="1"/>
        <v>28.97619866089055</v>
      </c>
    </row>
    <row r="15" spans="1:15" ht="11.45" customHeight="1">
      <c r="A15" s="44">
        <f>IF(C15&lt;&gt;"",COUNTA($C$9:C15),"")</f>
        <v>7</v>
      </c>
      <c r="B15" s="59" t="s">
        <v>146</v>
      </c>
      <c r="C15" s="113">
        <v>2616</v>
      </c>
      <c r="D15" s="113">
        <v>381000</v>
      </c>
      <c r="E15" s="113">
        <v>23059861.217999998</v>
      </c>
      <c r="F15" s="112">
        <f t="shared" si="0"/>
        <v>60.524570125984248</v>
      </c>
      <c r="G15" s="100">
        <v>129390497.008</v>
      </c>
      <c r="H15" s="100">
        <v>69675851.838</v>
      </c>
      <c r="I15" s="112">
        <f t="shared" si="1"/>
        <v>53.849280626607424</v>
      </c>
    </row>
    <row r="16" spans="1:15" ht="11.45" customHeight="1">
      <c r="A16" s="44">
        <f>IF(C16&lt;&gt;"",COUNTA($C$9:C16),"")</f>
        <v>8</v>
      </c>
      <c r="B16" s="83" t="s">
        <v>147</v>
      </c>
      <c r="C16" s="145">
        <v>780</v>
      </c>
      <c r="D16" s="145">
        <v>61224</v>
      </c>
      <c r="E16" s="145">
        <v>2560034</v>
      </c>
      <c r="F16" s="146">
        <v>41.8</v>
      </c>
      <c r="G16" s="139">
        <v>23947203</v>
      </c>
      <c r="H16" s="139">
        <v>12403095</v>
      </c>
      <c r="I16" s="146">
        <v>51.8</v>
      </c>
      <c r="J16" s="128"/>
      <c r="K16" s="128"/>
      <c r="L16" s="128"/>
      <c r="M16" s="128"/>
      <c r="N16" s="128"/>
      <c r="O16" s="128"/>
    </row>
    <row r="17" spans="1:9" ht="11.45" customHeight="1">
      <c r="A17" s="44">
        <f>IF(C17&lt;&gt;"",COUNTA($C$9:C17),"")</f>
        <v>9</v>
      </c>
      <c r="B17" s="59" t="s">
        <v>148</v>
      </c>
      <c r="C17" s="113">
        <v>3763</v>
      </c>
      <c r="D17" s="113">
        <v>564098</v>
      </c>
      <c r="E17" s="113">
        <v>32873260.824999999</v>
      </c>
      <c r="F17" s="112">
        <f t="shared" si="0"/>
        <v>58.275797512134417</v>
      </c>
      <c r="G17" s="100">
        <v>246623733.037</v>
      </c>
      <c r="H17" s="100">
        <v>117717318.683</v>
      </c>
      <c r="I17" s="112">
        <f t="shared" ref="I17:I29" si="2">H17/G17*100</f>
        <v>47.731545230214856</v>
      </c>
    </row>
    <row r="18" spans="1:9" ht="11.45" customHeight="1">
      <c r="A18" s="44">
        <f>IF(C18&lt;&gt;"",COUNTA($C$9:C18),"")</f>
        <v>10</v>
      </c>
      <c r="B18" s="59" t="s">
        <v>149</v>
      </c>
      <c r="C18" s="113">
        <v>10219</v>
      </c>
      <c r="D18" s="113">
        <v>1210520</v>
      </c>
      <c r="E18" s="113">
        <v>68315541.969999999</v>
      </c>
      <c r="F18" s="112">
        <f t="shared" si="0"/>
        <v>56.434872591943957</v>
      </c>
      <c r="G18" s="100">
        <v>384913234.48400003</v>
      </c>
      <c r="H18" s="100">
        <v>174656093.43700001</v>
      </c>
      <c r="I18" s="112">
        <f t="shared" si="2"/>
        <v>45.375445110672096</v>
      </c>
    </row>
    <row r="19" spans="1:9" ht="11.45" customHeight="1">
      <c r="A19" s="44">
        <f>IF(C19&lt;&gt;"",COUNTA($C$9:C19),"")</f>
        <v>11</v>
      </c>
      <c r="B19" s="59" t="s">
        <v>150</v>
      </c>
      <c r="C19" s="113">
        <v>2198</v>
      </c>
      <c r="D19" s="113">
        <v>296073</v>
      </c>
      <c r="E19" s="113">
        <v>17029132.480999999</v>
      </c>
      <c r="F19" s="112">
        <f t="shared" si="0"/>
        <v>57.51666812238873</v>
      </c>
      <c r="G19" s="100">
        <v>103043235.926</v>
      </c>
      <c r="H19" s="100">
        <v>54707133.248000003</v>
      </c>
      <c r="I19" s="112">
        <f t="shared" si="2"/>
        <v>53.091435606008787</v>
      </c>
    </row>
    <row r="20" spans="1:9" ht="11.45" customHeight="1">
      <c r="A20" s="44">
        <f>IF(C20&lt;&gt;"",COUNTA($C$9:C20),"")</f>
        <v>12</v>
      </c>
      <c r="B20" s="59" t="s">
        <v>151</v>
      </c>
      <c r="C20" s="113">
        <v>406</v>
      </c>
      <c r="D20" s="113">
        <v>76282</v>
      </c>
      <c r="E20" s="113">
        <v>4323050.91</v>
      </c>
      <c r="F20" s="112">
        <f t="shared" si="0"/>
        <v>56.671965994598992</v>
      </c>
      <c r="G20" s="100">
        <v>27739018.004000001</v>
      </c>
      <c r="H20" s="100">
        <v>13475840.429</v>
      </c>
      <c r="I20" s="112">
        <f t="shared" si="2"/>
        <v>48.580812871806664</v>
      </c>
    </row>
    <row r="21" spans="1:9" ht="11.45" customHeight="1">
      <c r="A21" s="44">
        <f>IF(C21&lt;&gt;"",COUNTA($C$9:C21),"")</f>
        <v>13</v>
      </c>
      <c r="B21" s="59" t="s">
        <v>152</v>
      </c>
      <c r="C21" s="113">
        <v>2930</v>
      </c>
      <c r="D21" s="113">
        <v>279862</v>
      </c>
      <c r="E21" s="113">
        <v>12926320.194</v>
      </c>
      <c r="F21" s="112">
        <f t="shared" si="0"/>
        <v>46.188193445340922</v>
      </c>
      <c r="G21" s="100">
        <v>82385180.113999993</v>
      </c>
      <c r="H21" s="100">
        <v>33054625.364999998</v>
      </c>
      <c r="I21" s="112">
        <f t="shared" si="2"/>
        <v>40.122052678965879</v>
      </c>
    </row>
    <row r="22" spans="1:9" ht="12" customHeight="1">
      <c r="A22" s="44">
        <f>IF(C22&lt;&gt;"",COUNTA($C$9:C22),"")</f>
        <v>14</v>
      </c>
      <c r="B22" s="59" t="s">
        <v>153</v>
      </c>
      <c r="C22" s="113">
        <v>1342</v>
      </c>
      <c r="D22" s="113">
        <v>125649</v>
      </c>
      <c r="E22" s="113">
        <v>5770270.6260000002</v>
      </c>
      <c r="F22" s="112">
        <f t="shared" si="0"/>
        <v>45.923729006995679</v>
      </c>
      <c r="G22" s="100">
        <v>50189573.348999999</v>
      </c>
      <c r="H22" s="100">
        <v>16597542.200999999</v>
      </c>
      <c r="I22" s="112">
        <f t="shared" si="2"/>
        <v>33.069701719890588</v>
      </c>
    </row>
    <row r="23" spans="1:9" ht="12" customHeight="1">
      <c r="A23" s="44">
        <f>IF(C23&lt;&gt;"",COUNTA($C$9:C23),"")</f>
        <v>15</v>
      </c>
      <c r="B23" s="59" t="s">
        <v>154</v>
      </c>
      <c r="C23" s="113">
        <v>1306</v>
      </c>
      <c r="D23" s="113">
        <v>136919</v>
      </c>
      <c r="E23" s="113">
        <v>7522175.8360000001</v>
      </c>
      <c r="F23" s="112">
        <f t="shared" si="0"/>
        <v>54.938875072122933</v>
      </c>
      <c r="G23" s="100">
        <v>46933764.215999998</v>
      </c>
      <c r="H23" s="100">
        <v>18594329.976</v>
      </c>
      <c r="I23" s="112">
        <f t="shared" si="2"/>
        <v>39.618237076456531</v>
      </c>
    </row>
    <row r="24" spans="1:9" ht="12" customHeight="1">
      <c r="A24" s="44">
        <f>IF(C24&lt;&gt;"",COUNTA($C$9:C24),"")</f>
        <v>16</v>
      </c>
      <c r="B24" s="59" t="s">
        <v>155</v>
      </c>
      <c r="C24" s="113">
        <v>1580</v>
      </c>
      <c r="D24" s="113">
        <v>166231</v>
      </c>
      <c r="E24" s="113">
        <v>7220381.8499999996</v>
      </c>
      <c r="F24" s="112">
        <f t="shared" si="0"/>
        <v>43.43583236580421</v>
      </c>
      <c r="G24" s="100">
        <v>40162864.781000003</v>
      </c>
      <c r="H24" s="100">
        <v>14245131.003</v>
      </c>
      <c r="I24" s="112">
        <f t="shared" si="2"/>
        <v>35.46841362207558</v>
      </c>
    </row>
    <row r="25" spans="1:9" ht="12" customHeight="1">
      <c r="A25" s="44" t="str">
        <f>IF(C25&lt;&gt;"",COUNTA($C$9:C25),"")</f>
        <v/>
      </c>
      <c r="B25" s="59"/>
      <c r="C25" s="113"/>
      <c r="D25" s="113"/>
      <c r="E25" s="113"/>
      <c r="F25" s="112"/>
      <c r="G25" s="100"/>
      <c r="H25" s="100"/>
      <c r="I25" s="112"/>
    </row>
    <row r="26" spans="1:9" ht="12" customHeight="1">
      <c r="A26" s="44">
        <f>IF(C26&lt;&gt;"",COUNTA($C$9:C26),"")</f>
        <v>17</v>
      </c>
      <c r="B26" s="59" t="s">
        <v>158</v>
      </c>
      <c r="C26" s="113">
        <f>SUM(C9:C10,C13:C15,C17,C18,C19,C20,C23)</f>
        <v>37867</v>
      </c>
      <c r="D26" s="113">
        <f t="shared" ref="D26:H26" si="3">SUM(D9:D10,D13:D15,D17,D18,D19,D20,D23)</f>
        <v>5428804</v>
      </c>
      <c r="E26" s="113">
        <f t="shared" si="3"/>
        <v>326357634.64300007</v>
      </c>
      <c r="F26" s="112">
        <v>60.1</v>
      </c>
      <c r="G26" s="100">
        <f t="shared" si="3"/>
        <v>2014894994.2250001</v>
      </c>
      <c r="H26" s="100">
        <f t="shared" si="3"/>
        <v>1041957273.089</v>
      </c>
      <c r="I26" s="112">
        <f t="shared" si="2"/>
        <v>51.712733223091533</v>
      </c>
    </row>
    <row r="27" spans="1:9" ht="12" customHeight="1">
      <c r="A27" s="44">
        <f>IF(C27&lt;&gt;"",COUNTA($C$9:C27),"")</f>
        <v>18</v>
      </c>
      <c r="B27" s="59" t="s">
        <v>159</v>
      </c>
      <c r="C27" s="113">
        <f>SUM(C11:C12,C16,C21,C22,C24)</f>
        <v>8609</v>
      </c>
      <c r="D27" s="113">
        <f t="shared" ref="D27:H27" si="4">SUM(D11:D12,D16,D21,D22,D24)</f>
        <v>824049</v>
      </c>
      <c r="E27" s="113">
        <f t="shared" si="4"/>
        <v>38774820.874000005</v>
      </c>
      <c r="F27" s="112">
        <v>47.1</v>
      </c>
      <c r="G27" s="100">
        <f t="shared" si="4"/>
        <v>272554038.227</v>
      </c>
      <c r="H27" s="100">
        <f t="shared" si="4"/>
        <v>112193278.69400001</v>
      </c>
      <c r="I27" s="112">
        <f t="shared" si="2"/>
        <v>41.163682410956774</v>
      </c>
    </row>
    <row r="28" spans="1:9" ht="12" customHeight="1">
      <c r="A28" s="44" t="str">
        <f>IF(C28&lt;&gt;"",COUNTA($C$9:C28),"")</f>
        <v/>
      </c>
      <c r="B28" s="59"/>
      <c r="C28" s="113"/>
      <c r="D28" s="113"/>
      <c r="E28" s="113"/>
      <c r="F28" s="112"/>
      <c r="G28" s="100"/>
      <c r="H28" s="100"/>
      <c r="I28" s="112"/>
    </row>
    <row r="29" spans="1:9" ht="12" customHeight="1">
      <c r="A29" s="44">
        <f>IF(C29&lt;&gt;"",COUNTA($C$9:C29),"")</f>
        <v>19</v>
      </c>
      <c r="B29" s="83" t="s">
        <v>156</v>
      </c>
      <c r="C29" s="145">
        <v>46476</v>
      </c>
      <c r="D29" s="145">
        <v>6252853</v>
      </c>
      <c r="E29" s="145">
        <v>365132455.27100003</v>
      </c>
      <c r="F29" s="146">
        <v>58.4</v>
      </c>
      <c r="G29" s="139">
        <v>2287449032.8629999</v>
      </c>
      <c r="H29" s="139">
        <v>1154150551.694</v>
      </c>
      <c r="I29" s="146">
        <f t="shared" si="2"/>
        <v>50.455793117691925</v>
      </c>
    </row>
    <row r="30" spans="1:9" ht="12" customHeight="1">
      <c r="F30" s="51"/>
      <c r="G30" s="51"/>
      <c r="H30" s="51"/>
      <c r="I30" s="51"/>
    </row>
    <row r="31" spans="1:9" ht="12" customHeight="1">
      <c r="F31" s="51"/>
      <c r="G31" s="51"/>
      <c r="H31" s="51"/>
      <c r="I31" s="51"/>
    </row>
    <row r="32" spans="1:9" ht="12" customHeight="1">
      <c r="F32" s="51"/>
      <c r="G32" s="51"/>
      <c r="H32" s="51"/>
      <c r="I32" s="51"/>
    </row>
    <row r="33" spans="6:9" ht="12" customHeight="1">
      <c r="F33" s="51"/>
      <c r="G33" s="51"/>
      <c r="H33" s="51"/>
      <c r="I33" s="51"/>
    </row>
    <row r="34" spans="6:9" ht="12" customHeight="1">
      <c r="F34" s="51"/>
      <c r="G34" s="51"/>
      <c r="H34" s="51"/>
      <c r="I34" s="51"/>
    </row>
    <row r="35" spans="6:9" ht="12" customHeight="1">
      <c r="F35" s="51"/>
      <c r="G35" s="51"/>
      <c r="H35" s="51"/>
      <c r="I35" s="51"/>
    </row>
    <row r="36" spans="6:9" ht="12" customHeight="1">
      <c r="F36" s="51"/>
      <c r="G36" s="51"/>
      <c r="H36" s="51"/>
      <c r="I36" s="51"/>
    </row>
    <row r="37" spans="6:9" ht="12" customHeight="1">
      <c r="F37" s="51"/>
      <c r="G37" s="51"/>
      <c r="H37" s="51"/>
      <c r="I37" s="51"/>
    </row>
    <row r="38" spans="6:9" ht="12" customHeight="1">
      <c r="F38" s="51"/>
      <c r="G38" s="51"/>
      <c r="H38" s="51"/>
      <c r="I38" s="51"/>
    </row>
    <row r="39" spans="6:9" ht="12" customHeight="1">
      <c r="F39" s="51"/>
      <c r="G39" s="51"/>
      <c r="H39" s="51"/>
      <c r="I39" s="51"/>
    </row>
    <row r="40" spans="6:9" ht="12" customHeight="1">
      <c r="F40" s="51"/>
      <c r="G40" s="51"/>
      <c r="H40" s="51"/>
      <c r="I40" s="51"/>
    </row>
    <row r="41" spans="6:9" ht="12" customHeight="1">
      <c r="F41" s="51"/>
      <c r="G41" s="51"/>
      <c r="H41" s="51"/>
      <c r="I41" s="51"/>
    </row>
    <row r="42" spans="6:9" ht="12" customHeight="1">
      <c r="F42" s="51"/>
      <c r="G42" s="51"/>
      <c r="H42" s="51"/>
      <c r="I42" s="51"/>
    </row>
    <row r="43" spans="6:9" ht="12" customHeight="1">
      <c r="F43" s="51"/>
      <c r="G43" s="51"/>
      <c r="H43" s="51"/>
      <c r="I43" s="51"/>
    </row>
    <row r="44" spans="6:9" ht="12" customHeight="1">
      <c r="F44" s="51"/>
      <c r="G44" s="51"/>
      <c r="H44" s="51"/>
      <c r="I44" s="51"/>
    </row>
    <row r="45" spans="6:9" ht="12" customHeight="1">
      <c r="F45" s="51"/>
      <c r="G45" s="51"/>
      <c r="H45" s="51"/>
      <c r="I45" s="51"/>
    </row>
    <row r="46" spans="6:9" ht="12" customHeight="1">
      <c r="F46" s="51"/>
      <c r="G46" s="51"/>
      <c r="H46" s="51"/>
      <c r="I46" s="51"/>
    </row>
    <row r="47" spans="6:9" ht="12" customHeight="1">
      <c r="F47" s="51"/>
      <c r="G47" s="51"/>
      <c r="H47" s="51"/>
      <c r="I47" s="51"/>
    </row>
    <row r="48" spans="6:9" ht="12" customHeight="1">
      <c r="F48" s="51"/>
      <c r="G48" s="51"/>
      <c r="H48" s="51"/>
      <c r="I48" s="51"/>
    </row>
    <row r="49" spans="6:9" ht="12" customHeight="1">
      <c r="F49" s="51"/>
      <c r="G49" s="51"/>
      <c r="H49" s="51"/>
      <c r="I49" s="51"/>
    </row>
  </sheetData>
  <mergeCells count="13">
    <mergeCell ref="A1:B1"/>
    <mergeCell ref="C1:I1"/>
    <mergeCell ref="A2:A6"/>
    <mergeCell ref="B2:B6"/>
    <mergeCell ref="C2:C5"/>
    <mergeCell ref="D2:D5"/>
    <mergeCell ref="E2:E5"/>
    <mergeCell ref="G2:G5"/>
    <mergeCell ref="I2:I5"/>
    <mergeCell ref="H3:H5"/>
    <mergeCell ref="C6:D6"/>
    <mergeCell ref="E6:H6"/>
    <mergeCell ref="F2:F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zoomScale="140" zoomScaleNormal="140" workbookViewId="0">
      <selection sqref="A1:B1"/>
    </sheetView>
  </sheetViews>
  <sheetFormatPr baseColWidth="10" defaultColWidth="11.42578125" defaultRowHeight="12.75"/>
  <cols>
    <col min="1" max="1" width="5.7109375" style="38" customWidth="1"/>
    <col min="2" max="2" width="80.7109375" style="38" customWidth="1"/>
    <col min="3" max="16384" width="11.42578125" style="38"/>
  </cols>
  <sheetData>
    <row r="1" spans="1:2" ht="36" customHeight="1">
      <c r="A1" s="191" t="s">
        <v>138</v>
      </c>
      <c r="B1" s="191"/>
    </row>
    <row r="2" spans="1:2" ht="24" customHeight="1">
      <c r="A2" s="39" t="s">
        <v>161</v>
      </c>
      <c r="B2" s="40" t="s">
        <v>162</v>
      </c>
    </row>
    <row r="3" spans="1:2" ht="8.1" customHeight="1"/>
    <row r="4" spans="1:2" ht="12" customHeight="1"/>
    <row r="5" spans="1:2" ht="12" customHeight="1"/>
    <row r="6" spans="1:2" ht="12" customHeight="1"/>
    <row r="7" spans="1:2" ht="12" customHeight="1"/>
    <row r="8" spans="1:2" ht="12" customHeight="1"/>
    <row r="9" spans="1:2" ht="12" customHeight="1"/>
    <row r="10" spans="1:2" ht="12" customHeight="1"/>
    <row r="11" spans="1:2" ht="12" customHeight="1"/>
    <row r="12" spans="1:2" ht="12" customHeight="1"/>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zoomScale="140" zoomScaleNormal="140" workbookViewId="0"/>
  </sheetViews>
  <sheetFormatPr baseColWidth="10" defaultColWidth="11.42578125" defaultRowHeight="11.45" customHeight="1"/>
  <cols>
    <col min="1" max="1" width="94.7109375" style="36" customWidth="1"/>
    <col min="2" max="16384" width="11.42578125" style="36"/>
  </cols>
  <sheetData>
    <row r="1" spans="1:1" s="48" customFormat="1" ht="36" customHeight="1">
      <c r="A1" s="47" t="s">
        <v>184</v>
      </c>
    </row>
    <row r="2" spans="1:1" ht="11.45" customHeight="1">
      <c r="A2" s="4"/>
    </row>
    <row r="3" spans="1:1" ht="11.45" customHeight="1">
      <c r="A3" s="37"/>
    </row>
    <row r="4" spans="1:1" ht="11.45" customHeight="1">
      <c r="A4" s="37"/>
    </row>
    <row r="5" spans="1:1" ht="11.45" customHeight="1">
      <c r="A5" s="37"/>
    </row>
    <row r="6" spans="1:1" ht="11.45" customHeight="1">
      <c r="A6" s="37"/>
    </row>
    <row r="7" spans="1:1" ht="11.45" customHeight="1">
      <c r="A7" s="37"/>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ColWidth="11.42578125" defaultRowHeight="12" customHeight="1"/>
  <cols>
    <col min="1" max="1" width="94.7109375" style="34" customWidth="1"/>
    <col min="2" max="16384" width="11.42578125" style="34"/>
  </cols>
  <sheetData>
    <row r="1" spans="1:1" s="31" customFormat="1" ht="36" customHeight="1">
      <c r="A1" s="31" t="s">
        <v>185</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zoomScale="140" zoomScaleNormal="140" workbookViewId="0">
      <selection sqref="A1:C1"/>
    </sheetView>
  </sheetViews>
  <sheetFormatPr baseColWidth="10" defaultColWidth="11.42578125" defaultRowHeight="12" customHeight="1"/>
  <cols>
    <col min="1" max="1" width="7.7109375" style="88" customWidth="1"/>
    <col min="2" max="2" width="20.7109375" style="88" customWidth="1"/>
    <col min="3" max="3" width="63.7109375" style="88" customWidth="1"/>
    <col min="4" max="16384" width="11.42578125" style="88"/>
  </cols>
  <sheetData>
    <row r="1" spans="1:3" s="31" customFormat="1" ht="36" customHeight="1">
      <c r="A1" s="194" t="s">
        <v>186</v>
      </c>
      <c r="B1" s="194"/>
      <c r="C1" s="194"/>
    </row>
    <row r="2" spans="1:3" ht="12" customHeight="1">
      <c r="A2" s="192"/>
      <c r="B2" s="192"/>
      <c r="C2" s="192"/>
    </row>
    <row r="3" spans="1:3" ht="12" customHeight="1">
      <c r="A3" s="195" t="s">
        <v>164</v>
      </c>
      <c r="B3" s="196"/>
      <c r="C3" s="196"/>
    </row>
    <row r="4" spans="1:3" ht="12" customHeight="1">
      <c r="A4" s="192"/>
      <c r="B4" s="193"/>
      <c r="C4" s="193"/>
    </row>
    <row r="5" spans="1:3" ht="36" customHeight="1">
      <c r="A5" s="197" t="s">
        <v>211</v>
      </c>
      <c r="B5" s="198"/>
      <c r="C5" s="198"/>
    </row>
    <row r="6" spans="1:3" ht="12" customHeight="1">
      <c r="A6" s="192"/>
      <c r="B6" s="193"/>
      <c r="C6" s="193"/>
    </row>
    <row r="7" spans="1:3" ht="24" customHeight="1">
      <c r="A7" s="197" t="s">
        <v>217</v>
      </c>
      <c r="B7" s="198"/>
      <c r="C7" s="198"/>
    </row>
    <row r="8" spans="1:3" ht="12" customHeight="1">
      <c r="A8" s="199" t="s">
        <v>165</v>
      </c>
      <c r="B8" s="193"/>
      <c r="C8" s="193"/>
    </row>
    <row r="9" spans="1:3" ht="12" customHeight="1">
      <c r="A9" s="192"/>
      <c r="B9" s="193"/>
      <c r="C9" s="193"/>
    </row>
    <row r="10" spans="1:3" ht="12" customHeight="1">
      <c r="A10" s="192"/>
      <c r="B10" s="193"/>
      <c r="C10" s="193"/>
    </row>
    <row r="11" spans="1:3" ht="12" customHeight="1">
      <c r="A11" s="200" t="s">
        <v>166</v>
      </c>
      <c r="B11" s="201"/>
      <c r="C11" s="201"/>
    </row>
    <row r="12" spans="1:3" ht="12" customHeight="1">
      <c r="A12" s="202"/>
      <c r="B12" s="202"/>
      <c r="C12" s="202"/>
    </row>
    <row r="13" spans="1:3" ht="24" customHeight="1">
      <c r="A13" s="192" t="s">
        <v>167</v>
      </c>
      <c r="B13" s="193"/>
      <c r="C13" s="193"/>
    </row>
    <row r="14" spans="1:3" ht="12" customHeight="1">
      <c r="A14" s="199" t="s">
        <v>168</v>
      </c>
      <c r="B14" s="193"/>
      <c r="C14" s="193"/>
    </row>
    <row r="15" spans="1:3" ht="12" customHeight="1">
      <c r="A15" s="192"/>
      <c r="B15" s="192"/>
      <c r="C15" s="192"/>
    </row>
    <row r="16" spans="1:3" ht="12" customHeight="1">
      <c r="A16" s="192"/>
      <c r="B16" s="193"/>
      <c r="C16" s="193"/>
    </row>
    <row r="17" spans="1:3" ht="12" customHeight="1">
      <c r="A17" s="195" t="s">
        <v>169</v>
      </c>
      <c r="B17" s="196"/>
      <c r="C17" s="196"/>
    </row>
    <row r="18" spans="1:3" ht="12" customHeight="1">
      <c r="A18" s="192"/>
      <c r="B18" s="193"/>
      <c r="C18" s="193"/>
    </row>
    <row r="19" spans="1:3" ht="42" customHeight="1">
      <c r="A19" s="197" t="s">
        <v>218</v>
      </c>
      <c r="B19" s="198"/>
      <c r="C19" s="198"/>
    </row>
    <row r="20" spans="1:3" ht="12" customHeight="1">
      <c r="A20" s="199" t="s">
        <v>170</v>
      </c>
      <c r="B20" s="192"/>
      <c r="C20" s="192"/>
    </row>
    <row r="21" spans="1:3" ht="12" customHeight="1">
      <c r="A21" s="192"/>
      <c r="B21" s="192"/>
      <c r="C21" s="192"/>
    </row>
    <row r="22" spans="1:3" ht="12" customHeight="1">
      <c r="A22" s="192"/>
      <c r="B22" s="192"/>
      <c r="C22" s="192"/>
    </row>
    <row r="23" spans="1:3" ht="24" customHeight="1">
      <c r="A23" s="192" t="s">
        <v>171</v>
      </c>
      <c r="B23" s="192"/>
      <c r="C23" s="192"/>
    </row>
    <row r="24" spans="1:3" ht="12" customHeight="1">
      <c r="A24" s="199" t="s">
        <v>176</v>
      </c>
      <c r="B24" s="192"/>
      <c r="C24" s="192"/>
    </row>
    <row r="25" spans="1:3" ht="12" customHeight="1">
      <c r="A25" s="89"/>
      <c r="B25" s="89"/>
      <c r="C25" s="89"/>
    </row>
    <row r="26" spans="1:3" ht="12" customHeight="1">
      <c r="A26" s="192" t="s">
        <v>172</v>
      </c>
      <c r="B26" s="192"/>
      <c r="C26" s="192"/>
    </row>
    <row r="27" spans="1:3" ht="12" customHeight="1">
      <c r="A27" s="192"/>
      <c r="B27" s="192"/>
      <c r="C27" s="192"/>
    </row>
    <row r="28" spans="1:3" ht="12" customHeight="1">
      <c r="A28" s="90"/>
      <c r="B28" s="90" t="s">
        <v>173</v>
      </c>
      <c r="C28" s="90" t="s">
        <v>174</v>
      </c>
    </row>
    <row r="29" spans="1:3" ht="12" customHeight="1">
      <c r="A29" s="90"/>
      <c r="B29" s="114" t="s">
        <v>192</v>
      </c>
      <c r="C29" s="90" t="s">
        <v>175</v>
      </c>
    </row>
    <row r="30" spans="1:3" ht="12" customHeight="1">
      <c r="A30" s="90"/>
      <c r="B30" s="90"/>
      <c r="C30" s="90"/>
    </row>
    <row r="31" spans="1:3" ht="12" customHeight="1">
      <c r="A31" s="90"/>
      <c r="B31" s="90"/>
      <c r="C31" s="90"/>
    </row>
    <row r="32" spans="1:3" ht="12" customHeight="1">
      <c r="A32" s="90"/>
      <c r="B32" s="90"/>
      <c r="C32" s="90"/>
    </row>
    <row r="33" spans="1:3" ht="12" customHeight="1">
      <c r="A33" s="90"/>
      <c r="B33" s="90"/>
      <c r="C33" s="90"/>
    </row>
    <row r="34" spans="1:3" ht="12" customHeight="1">
      <c r="A34" s="90"/>
      <c r="B34" s="90"/>
      <c r="C34" s="90"/>
    </row>
    <row r="35" spans="1:3" ht="12" customHeight="1">
      <c r="A35" s="90"/>
      <c r="B35" s="90"/>
      <c r="C35" s="90"/>
    </row>
    <row r="36" spans="1:3" ht="12" customHeight="1">
      <c r="A36" s="90"/>
      <c r="B36" s="90"/>
      <c r="C36" s="90"/>
    </row>
    <row r="37" spans="1:3" ht="12" customHeight="1">
      <c r="A37" s="90"/>
      <c r="B37" s="90"/>
      <c r="C37" s="90"/>
    </row>
    <row r="38" spans="1:3" ht="12" customHeight="1">
      <c r="A38" s="90"/>
      <c r="B38" s="90"/>
      <c r="C38" s="90"/>
    </row>
    <row r="39" spans="1:3" ht="12" customHeight="1">
      <c r="A39" s="90"/>
      <c r="B39" s="90"/>
      <c r="C39" s="90"/>
    </row>
    <row r="40" spans="1:3" ht="12" customHeight="1">
      <c r="A40" s="90"/>
      <c r="B40" s="90"/>
      <c r="C40" s="90"/>
    </row>
    <row r="41" spans="1:3" ht="12" customHeight="1">
      <c r="A41" s="90"/>
      <c r="B41" s="90"/>
      <c r="C41" s="90"/>
    </row>
    <row r="42" spans="1:3" ht="12" customHeight="1">
      <c r="A42" s="90"/>
      <c r="B42" s="90"/>
      <c r="C42" s="90"/>
    </row>
    <row r="43" spans="1:3" ht="12" customHeight="1">
      <c r="A43" s="90"/>
      <c r="B43" s="90"/>
      <c r="C43" s="90"/>
    </row>
    <row r="44" spans="1:3" ht="12" customHeight="1">
      <c r="A44" s="90"/>
      <c r="B44" s="90"/>
      <c r="C44" s="90"/>
    </row>
    <row r="45" spans="1:3" ht="12" customHeight="1">
      <c r="A45" s="90"/>
      <c r="B45" s="90"/>
      <c r="C45" s="90"/>
    </row>
    <row r="46" spans="1:3" ht="12" customHeight="1">
      <c r="A46" s="90"/>
      <c r="B46" s="90"/>
      <c r="C46" s="90"/>
    </row>
    <row r="47" spans="1:3" ht="12" customHeight="1">
      <c r="A47" s="90"/>
      <c r="B47" s="90"/>
      <c r="C47" s="90"/>
    </row>
    <row r="48" spans="1:3" ht="12" customHeight="1">
      <c r="A48" s="90"/>
      <c r="B48" s="90"/>
      <c r="C48" s="90"/>
    </row>
    <row r="49" spans="1:3" ht="12" customHeight="1">
      <c r="A49" s="90"/>
      <c r="B49" s="90"/>
      <c r="C49" s="90"/>
    </row>
    <row r="50" spans="1:3" ht="12" customHeight="1">
      <c r="A50" s="90"/>
      <c r="B50" s="90"/>
      <c r="C50" s="90"/>
    </row>
    <row r="51" spans="1:3" ht="12" customHeight="1">
      <c r="A51" s="90"/>
      <c r="B51" s="90"/>
      <c r="C51" s="90"/>
    </row>
    <row r="52" spans="1:3" ht="12" customHeight="1">
      <c r="A52" s="90"/>
      <c r="B52" s="90"/>
      <c r="C52" s="90"/>
    </row>
    <row r="53" spans="1:3" ht="12" customHeight="1">
      <c r="A53" s="90"/>
      <c r="B53" s="90"/>
      <c r="C53" s="90"/>
    </row>
  </sheetData>
  <mergeCells count="26">
    <mergeCell ref="A26:C26"/>
    <mergeCell ref="A27:C27"/>
    <mergeCell ref="A19:C19"/>
    <mergeCell ref="A20:C20"/>
    <mergeCell ref="A21:C21"/>
    <mergeCell ref="A22:C22"/>
    <mergeCell ref="A23:C23"/>
    <mergeCell ref="A24:C24"/>
    <mergeCell ref="A18:C18"/>
    <mergeCell ref="A7:C7"/>
    <mergeCell ref="A8:C8"/>
    <mergeCell ref="A9:C9"/>
    <mergeCell ref="A10:C10"/>
    <mergeCell ref="A11:C11"/>
    <mergeCell ref="A12:C12"/>
    <mergeCell ref="A13:C13"/>
    <mergeCell ref="A14:C14"/>
    <mergeCell ref="A15:C15"/>
    <mergeCell ref="A16:C16"/>
    <mergeCell ref="A17:C17"/>
    <mergeCell ref="A6:C6"/>
    <mergeCell ref="A1:C1"/>
    <mergeCell ref="A2:C2"/>
    <mergeCell ref="A3:C3"/>
    <mergeCell ref="A4:C4"/>
    <mergeCell ref="A5:C5"/>
  </mergeCells>
  <hyperlinks>
    <hyperlink ref="A14" r:id="rId1"/>
    <hyperlink ref="A20" r:id="rId2" location="abreadcrumb"/>
    <hyperlink ref="A24" r:id="rId3" display="verarb-gewerbe@statistik-mv.de"/>
    <hyperlink ref="A8"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&amp;L&amp;"-,Standard"&amp;7StatA MV, Statistischer Bericht E123 2024 00&amp;R&amp;"-,Standard"&amp;7&amp;P</oddFooter>
    <evenFooter>&amp;L&amp;"-,Standard"&amp;7&amp;P&amp;R&amp;"-,Standard"&amp;7StatA MV, Statistischer Bericht E123 2024 00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140" zoomScaleNormal="140" workbookViewId="0"/>
  </sheetViews>
  <sheetFormatPr baseColWidth="10" defaultColWidth="11.42578125" defaultRowHeight="12" customHeight="1"/>
  <cols>
    <col min="1" max="1" width="94.7109375" style="34" customWidth="1"/>
    <col min="2" max="16384" width="11.42578125" style="34"/>
  </cols>
  <sheetData>
    <row r="1" spans="1:1" s="32" customFormat="1" ht="36" customHeight="1">
      <c r="A1" s="31" t="s">
        <v>188</v>
      </c>
    </row>
    <row r="4" spans="1:1" s="33" customFormat="1" ht="12" customHeight="1"/>
    <row r="17" spans="2:2" ht="12" customHeight="1">
      <c r="B17" s="35"/>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140" zoomScaleNormal="140" workbookViewId="0">
      <selection sqref="A1:C1"/>
    </sheetView>
  </sheetViews>
  <sheetFormatPr baseColWidth="10" defaultColWidth="11.42578125" defaultRowHeight="12.75"/>
  <cols>
    <col min="1" max="1" width="11.42578125" style="30" customWidth="1"/>
    <col min="2" max="2" width="67.5703125" style="30" customWidth="1"/>
    <col min="3" max="3" width="11.42578125" style="30" customWidth="1"/>
    <col min="4" max="16384" width="11.42578125" style="13"/>
  </cols>
  <sheetData>
    <row r="1" spans="1:3" s="46" customFormat="1" ht="36" customHeight="1">
      <c r="A1" s="176" t="s">
        <v>182</v>
      </c>
      <c r="B1" s="176"/>
      <c r="C1" s="176"/>
    </row>
    <row r="2" spans="1:3" ht="23.1" customHeight="1">
      <c r="A2" s="14"/>
      <c r="B2" s="14"/>
      <c r="C2" s="14" t="s">
        <v>16</v>
      </c>
    </row>
    <row r="3" spans="1:3" ht="20.100000000000001" customHeight="1">
      <c r="A3" s="177" t="s">
        <v>56</v>
      </c>
      <c r="B3" s="177"/>
      <c r="C3" s="15">
        <v>3</v>
      </c>
    </row>
    <row r="4" spans="1:3" ht="8.1" customHeight="1">
      <c r="A4" s="131"/>
      <c r="B4" s="131"/>
      <c r="C4" s="15"/>
    </row>
    <row r="5" spans="1:3" ht="12" customHeight="1">
      <c r="A5" s="16" t="s">
        <v>160</v>
      </c>
      <c r="B5" s="17" t="s">
        <v>197</v>
      </c>
      <c r="C5" s="18">
        <v>3</v>
      </c>
    </row>
    <row r="6" spans="1:3">
      <c r="A6" s="19"/>
      <c r="B6" s="19"/>
      <c r="C6" s="20"/>
    </row>
    <row r="7" spans="1:3" ht="24" customHeight="1">
      <c r="A7" s="21" t="s">
        <v>32</v>
      </c>
      <c r="B7" s="22" t="s">
        <v>198</v>
      </c>
      <c r="C7" s="23">
        <v>4</v>
      </c>
    </row>
    <row r="8" spans="1:3" ht="12" customHeight="1">
      <c r="A8" s="24"/>
      <c r="B8" s="131"/>
      <c r="C8" s="23"/>
    </row>
    <row r="9" spans="1:3" ht="24" customHeight="1">
      <c r="A9" s="21" t="s">
        <v>33</v>
      </c>
      <c r="B9" s="22" t="s">
        <v>213</v>
      </c>
      <c r="C9" s="23">
        <v>5</v>
      </c>
    </row>
    <row r="10" spans="1:3" ht="12" customHeight="1">
      <c r="A10" s="24"/>
      <c r="B10" s="131"/>
      <c r="C10" s="23"/>
    </row>
    <row r="11" spans="1:3" ht="24" customHeight="1">
      <c r="A11" s="21" t="s">
        <v>34</v>
      </c>
      <c r="B11" s="22" t="s">
        <v>199</v>
      </c>
      <c r="C11" s="23">
        <v>6</v>
      </c>
    </row>
    <row r="12" spans="1:3" ht="12" customHeight="1">
      <c r="A12" s="24"/>
      <c r="B12" s="131" t="s">
        <v>31</v>
      </c>
      <c r="C12" s="23"/>
    </row>
    <row r="13" spans="1:3" ht="24" customHeight="1">
      <c r="A13" s="21" t="s">
        <v>35</v>
      </c>
      <c r="B13" s="22" t="s">
        <v>200</v>
      </c>
      <c r="C13" s="23">
        <v>7</v>
      </c>
    </row>
    <row r="14" spans="1:3" ht="12" customHeight="1">
      <c r="A14" s="24"/>
      <c r="B14" s="25"/>
      <c r="C14" s="23"/>
    </row>
    <row r="15" spans="1:3" ht="23.45" customHeight="1">
      <c r="A15" s="21" t="s">
        <v>82</v>
      </c>
      <c r="B15" s="22" t="s">
        <v>201</v>
      </c>
      <c r="C15" s="23">
        <v>8</v>
      </c>
    </row>
    <row r="16" spans="1:3" ht="12" customHeight="1">
      <c r="A16" s="24"/>
      <c r="B16" s="25"/>
      <c r="C16" s="23"/>
    </row>
    <row r="17" spans="1:3" ht="24" customHeight="1">
      <c r="A17" s="21" t="s">
        <v>83</v>
      </c>
      <c r="B17" s="22" t="s">
        <v>212</v>
      </c>
      <c r="C17" s="23">
        <v>9</v>
      </c>
    </row>
    <row r="18" spans="1:3" ht="12" customHeight="1">
      <c r="A18" s="21"/>
      <c r="B18" s="22"/>
      <c r="C18" s="23"/>
    </row>
    <row r="19" spans="1:3" ht="24" customHeight="1">
      <c r="A19" s="21" t="s">
        <v>139</v>
      </c>
      <c r="B19" s="26" t="s">
        <v>202</v>
      </c>
      <c r="C19" s="27">
        <v>10</v>
      </c>
    </row>
    <row r="20" spans="1:3">
      <c r="A20" s="28"/>
      <c r="B20" s="28"/>
      <c r="C20" s="27"/>
    </row>
    <row r="21" spans="1:3" ht="30" customHeight="1">
      <c r="A21" s="178" t="s">
        <v>183</v>
      </c>
      <c r="B21" s="178"/>
      <c r="C21" s="91">
        <v>11</v>
      </c>
    </row>
    <row r="22" spans="1:3" ht="30" customHeight="1">
      <c r="A22" s="91" t="s">
        <v>184</v>
      </c>
      <c r="B22" s="91"/>
      <c r="C22" s="91">
        <v>12</v>
      </c>
    </row>
    <row r="23" spans="1:3" ht="30" customHeight="1">
      <c r="A23" s="91" t="s">
        <v>185</v>
      </c>
      <c r="B23" s="91"/>
      <c r="C23" s="91">
        <v>13</v>
      </c>
    </row>
    <row r="24" spans="1:3" ht="30" customHeight="1">
      <c r="A24" s="178" t="s">
        <v>186</v>
      </c>
      <c r="B24" s="178"/>
      <c r="C24" s="91">
        <v>14</v>
      </c>
    </row>
    <row r="25" spans="1:3">
      <c r="A25" s="179" t="s">
        <v>187</v>
      </c>
      <c r="B25" s="179"/>
      <c r="C25" s="29">
        <v>15</v>
      </c>
    </row>
  </sheetData>
  <mergeCells count="5">
    <mergeCell ref="A1:C1"/>
    <mergeCell ref="A3:B3"/>
    <mergeCell ref="A21:B21"/>
    <mergeCell ref="A24:B24"/>
    <mergeCell ref="A25:B2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zoomScale="140" zoomScaleNormal="140" workbookViewId="0"/>
  </sheetViews>
  <sheetFormatPr baseColWidth="10" defaultRowHeight="12.75"/>
  <cols>
    <col min="1" max="1" width="94.7109375" style="38" customWidth="1"/>
    <col min="2" max="16384" width="11.42578125" style="38"/>
  </cols>
  <sheetData>
    <row r="1" spans="1:1" ht="36" customHeight="1">
      <c r="A1" s="147" t="s">
        <v>181</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ColWidth="11.42578125" defaultRowHeight="11.25"/>
  <cols>
    <col min="1" max="1" width="3.7109375" style="69" customWidth="1"/>
    <col min="2" max="2" width="4.7109375" style="66" customWidth="1"/>
    <col min="3" max="3" width="31.7109375" style="67" customWidth="1"/>
    <col min="4" max="6" width="8.7109375" style="68" customWidth="1"/>
    <col min="7" max="7" width="9.7109375" style="68" customWidth="1"/>
    <col min="8" max="8" width="8.7109375" style="68" customWidth="1"/>
    <col min="9" max="9" width="7.28515625" style="68" customWidth="1"/>
    <col min="10" max="16384" width="11.42578125" style="51"/>
  </cols>
  <sheetData>
    <row r="1" spans="1:15" s="49" customFormat="1" ht="36" customHeight="1">
      <c r="A1" s="183" t="s">
        <v>32</v>
      </c>
      <c r="B1" s="184"/>
      <c r="C1" s="184"/>
      <c r="D1" s="185" t="s">
        <v>203</v>
      </c>
      <c r="E1" s="185"/>
      <c r="F1" s="185"/>
      <c r="G1" s="185"/>
      <c r="H1" s="185"/>
      <c r="I1" s="186"/>
      <c r="J1" s="134"/>
    </row>
    <row r="2" spans="1:15" ht="11.45" customHeight="1">
      <c r="A2" s="182" t="s">
        <v>29</v>
      </c>
      <c r="B2" s="180" t="s">
        <v>26</v>
      </c>
      <c r="C2" s="180" t="s">
        <v>137</v>
      </c>
      <c r="D2" s="180" t="s">
        <v>84</v>
      </c>
      <c r="E2" s="180" t="s">
        <v>85</v>
      </c>
      <c r="F2" s="180" t="s">
        <v>17</v>
      </c>
      <c r="G2" s="180" t="s">
        <v>24</v>
      </c>
      <c r="H2" s="132" t="s">
        <v>18</v>
      </c>
      <c r="I2" s="181" t="s">
        <v>36</v>
      </c>
      <c r="J2" s="61"/>
    </row>
    <row r="3" spans="1:15" ht="11.45" customHeight="1">
      <c r="A3" s="182"/>
      <c r="B3" s="180"/>
      <c r="C3" s="180"/>
      <c r="D3" s="180"/>
      <c r="E3" s="180"/>
      <c r="F3" s="180"/>
      <c r="G3" s="180"/>
      <c r="H3" s="180" t="s">
        <v>25</v>
      </c>
      <c r="I3" s="181"/>
      <c r="J3" s="61"/>
    </row>
    <row r="4" spans="1:15" ht="11.45" customHeight="1">
      <c r="A4" s="182"/>
      <c r="B4" s="180"/>
      <c r="C4" s="180"/>
      <c r="D4" s="180"/>
      <c r="E4" s="180"/>
      <c r="F4" s="180"/>
      <c r="G4" s="180"/>
      <c r="H4" s="180"/>
      <c r="I4" s="181"/>
    </row>
    <row r="5" spans="1:15" ht="11.45" customHeight="1">
      <c r="A5" s="182"/>
      <c r="B5" s="180"/>
      <c r="C5" s="180"/>
      <c r="D5" s="180"/>
      <c r="E5" s="180"/>
      <c r="F5" s="180"/>
      <c r="G5" s="180"/>
      <c r="H5" s="180"/>
      <c r="I5" s="181"/>
    </row>
    <row r="6" spans="1:15" ht="11.45" customHeight="1">
      <c r="A6" s="182"/>
      <c r="B6" s="180"/>
      <c r="C6" s="180"/>
      <c r="D6" s="180" t="s">
        <v>19</v>
      </c>
      <c r="E6" s="180"/>
      <c r="F6" s="180" t="s">
        <v>191</v>
      </c>
      <c r="G6" s="180"/>
      <c r="H6" s="180"/>
      <c r="I6" s="133" t="s">
        <v>37</v>
      </c>
    </row>
    <row r="7" spans="1:15" s="69" customFormat="1" ht="11.45" customHeight="1">
      <c r="A7" s="41">
        <v>1</v>
      </c>
      <c r="B7" s="42">
        <v>2</v>
      </c>
      <c r="C7" s="42">
        <v>3</v>
      </c>
      <c r="D7" s="42">
        <v>4</v>
      </c>
      <c r="E7" s="42">
        <v>5</v>
      </c>
      <c r="F7" s="42">
        <v>6</v>
      </c>
      <c r="G7" s="42">
        <v>7</v>
      </c>
      <c r="H7" s="42">
        <v>8</v>
      </c>
      <c r="I7" s="43">
        <v>9</v>
      </c>
    </row>
    <row r="8" spans="1:15" s="106" customFormat="1" ht="11.45" customHeight="1">
      <c r="A8" s="108"/>
      <c r="B8" s="135"/>
      <c r="C8" s="136"/>
      <c r="D8" s="92"/>
      <c r="E8" s="94"/>
      <c r="F8" s="100"/>
      <c r="G8" s="100"/>
      <c r="H8" s="100"/>
      <c r="I8" s="93"/>
    </row>
    <row r="9" spans="1:15" ht="11.45" customHeight="1">
      <c r="A9" s="44">
        <f>IF(E9&lt;&gt;"",COUNTA($E$9:E9),"")</f>
        <v>1</v>
      </c>
      <c r="B9" s="55" t="s">
        <v>20</v>
      </c>
      <c r="C9" s="56" t="s">
        <v>58</v>
      </c>
      <c r="D9" s="92">
        <v>31</v>
      </c>
      <c r="E9" s="94" t="s">
        <v>5</v>
      </c>
      <c r="F9" s="100" t="s">
        <v>5</v>
      </c>
      <c r="G9" s="100" t="s">
        <v>5</v>
      </c>
      <c r="H9" s="100" t="s">
        <v>5</v>
      </c>
      <c r="I9" s="93" t="s">
        <v>5</v>
      </c>
      <c r="J9" s="116"/>
      <c r="K9" s="116"/>
      <c r="L9" s="116"/>
      <c r="M9" s="116"/>
      <c r="N9" s="116"/>
      <c r="O9" s="116"/>
    </row>
    <row r="10" spans="1:15" ht="11.45" customHeight="1">
      <c r="A10" s="96">
        <f>IF(E10&lt;&gt;"",COUNTA($E$9:E10),"")</f>
        <v>2</v>
      </c>
      <c r="B10" s="55" t="s">
        <v>21</v>
      </c>
      <c r="C10" s="56" t="s">
        <v>59</v>
      </c>
      <c r="D10" s="92">
        <v>749</v>
      </c>
      <c r="E10" s="94" t="s">
        <v>5</v>
      </c>
      <c r="F10" s="100" t="s">
        <v>5</v>
      </c>
      <c r="G10" s="100" t="s">
        <v>5</v>
      </c>
      <c r="H10" s="100" t="s">
        <v>5</v>
      </c>
      <c r="I10" s="93" t="s">
        <v>5</v>
      </c>
      <c r="J10" s="116"/>
      <c r="K10" s="116"/>
      <c r="L10" s="116"/>
      <c r="M10" s="116"/>
      <c r="N10" s="116"/>
      <c r="O10" s="116"/>
    </row>
    <row r="11" spans="1:15" ht="11.45" customHeight="1">
      <c r="A11" s="96">
        <f>IF(E11&lt;&gt;"",COUNTA($E$9:E11),"")</f>
        <v>3</v>
      </c>
      <c r="B11" s="55">
        <v>10</v>
      </c>
      <c r="C11" s="56" t="s">
        <v>60</v>
      </c>
      <c r="D11" s="92">
        <v>129</v>
      </c>
      <c r="E11" s="94">
        <v>15909</v>
      </c>
      <c r="F11" s="100">
        <v>566840</v>
      </c>
      <c r="G11" s="100">
        <v>5833125</v>
      </c>
      <c r="H11" s="100">
        <v>1174424</v>
      </c>
      <c r="I11" s="93">
        <v>20.100000000000001</v>
      </c>
      <c r="O11" s="116"/>
    </row>
    <row r="12" spans="1:15" ht="11.45" customHeight="1">
      <c r="A12" s="96" t="str">
        <f>IF(E12&lt;&gt;"",COUNTA($E$9:E12),"")</f>
        <v/>
      </c>
      <c r="B12" s="58"/>
      <c r="C12" s="59" t="s">
        <v>98</v>
      </c>
      <c r="D12" s="92"/>
      <c r="E12" s="94"/>
      <c r="F12" s="100"/>
      <c r="G12" s="100"/>
      <c r="H12" s="100"/>
      <c r="I12" s="93"/>
      <c r="O12" s="116"/>
    </row>
    <row r="13" spans="1:15" ht="11.45" customHeight="1">
      <c r="A13" s="96">
        <f>IF(E13&lt;&gt;"",COUNTA($E$9:E13),"")</f>
        <v>4</v>
      </c>
      <c r="B13" s="60" t="s">
        <v>88</v>
      </c>
      <c r="C13" s="59" t="s">
        <v>108</v>
      </c>
      <c r="D13" s="92">
        <v>28</v>
      </c>
      <c r="E13" s="94">
        <v>3491</v>
      </c>
      <c r="F13" s="100">
        <v>113545</v>
      </c>
      <c r="G13" s="100">
        <v>1129416</v>
      </c>
      <c r="H13" s="100">
        <v>46867</v>
      </c>
      <c r="I13" s="93">
        <v>4.0999999999999996</v>
      </c>
      <c r="O13" s="116"/>
    </row>
    <row r="14" spans="1:15" ht="11.45" customHeight="1">
      <c r="A14" s="96">
        <f>IF(E14&lt;&gt;"",COUNTA($E$9:E14),"")</f>
        <v>5</v>
      </c>
      <c r="B14" s="60" t="s">
        <v>89</v>
      </c>
      <c r="C14" s="59" t="s">
        <v>109</v>
      </c>
      <c r="D14" s="92">
        <v>21</v>
      </c>
      <c r="E14" s="94">
        <v>1672</v>
      </c>
      <c r="F14" s="100">
        <v>51716</v>
      </c>
      <c r="G14" s="100" t="s">
        <v>5</v>
      </c>
      <c r="H14" s="100" t="s">
        <v>5</v>
      </c>
      <c r="I14" s="93" t="s">
        <v>5</v>
      </c>
      <c r="O14" s="116"/>
    </row>
    <row r="15" spans="1:15" ht="11.45" customHeight="1">
      <c r="A15" s="96">
        <f>IF(E15&lt;&gt;"",COUNTA($E$9:E15),"")</f>
        <v>6</v>
      </c>
      <c r="B15" s="60" t="s">
        <v>90</v>
      </c>
      <c r="C15" s="59" t="s">
        <v>110</v>
      </c>
      <c r="D15" s="92">
        <v>8</v>
      </c>
      <c r="E15" s="94">
        <v>598</v>
      </c>
      <c r="F15" s="100">
        <v>20052</v>
      </c>
      <c r="G15" s="100" t="s">
        <v>5</v>
      </c>
      <c r="H15" s="100" t="s">
        <v>5</v>
      </c>
      <c r="I15" s="93" t="s">
        <v>5</v>
      </c>
      <c r="O15" s="116"/>
    </row>
    <row r="16" spans="1:15" ht="11.45" customHeight="1">
      <c r="A16" s="96">
        <f>IF(E16&lt;&gt;"",COUNTA($E$9:E16),"")</f>
        <v>7</v>
      </c>
      <c r="B16" s="60" t="s">
        <v>91</v>
      </c>
      <c r="C16" s="59" t="s">
        <v>111</v>
      </c>
      <c r="D16" s="92">
        <v>6</v>
      </c>
      <c r="E16" s="94" t="s">
        <v>5</v>
      </c>
      <c r="F16" s="100">
        <v>25412</v>
      </c>
      <c r="G16" s="100">
        <v>278252</v>
      </c>
      <c r="H16" s="100" t="s">
        <v>5</v>
      </c>
      <c r="I16" s="93" t="s">
        <v>5</v>
      </c>
      <c r="O16" s="116"/>
    </row>
    <row r="17" spans="1:15" ht="11.45" customHeight="1">
      <c r="A17" s="96">
        <f>IF(E17&lt;&gt;"",COUNTA($E$9:E17),"")</f>
        <v>8</v>
      </c>
      <c r="B17" s="60" t="s">
        <v>92</v>
      </c>
      <c r="C17" s="59" t="s">
        <v>112</v>
      </c>
      <c r="D17" s="92">
        <v>11</v>
      </c>
      <c r="E17" s="94">
        <v>1537</v>
      </c>
      <c r="F17" s="100">
        <v>76875</v>
      </c>
      <c r="G17" s="100">
        <v>1259500</v>
      </c>
      <c r="H17" s="100">
        <v>314705</v>
      </c>
      <c r="I17" s="93">
        <v>25</v>
      </c>
      <c r="O17" s="116"/>
    </row>
    <row r="18" spans="1:15" ht="11.45" customHeight="1">
      <c r="A18" s="96">
        <f>IF(E18&lt;&gt;"",COUNTA($E$9:E18),"")</f>
        <v>9</v>
      </c>
      <c r="B18" s="60" t="s">
        <v>93</v>
      </c>
      <c r="C18" s="59" t="s">
        <v>113</v>
      </c>
      <c r="D18" s="92">
        <v>44</v>
      </c>
      <c r="E18" s="94">
        <v>5054</v>
      </c>
      <c r="F18" s="100">
        <v>118819</v>
      </c>
      <c r="G18" s="100">
        <v>437182</v>
      </c>
      <c r="H18" s="100">
        <v>20376</v>
      </c>
      <c r="I18" s="93">
        <v>4.7</v>
      </c>
      <c r="O18" s="116"/>
    </row>
    <row r="19" spans="1:15" ht="11.45" customHeight="1">
      <c r="A19" s="96">
        <f>IF(E19&lt;&gt;"",COUNTA($E$9:E19),"")</f>
        <v>10</v>
      </c>
      <c r="B19" s="60" t="s">
        <v>94</v>
      </c>
      <c r="C19" s="59" t="s">
        <v>114</v>
      </c>
      <c r="D19" s="92">
        <v>21</v>
      </c>
      <c r="E19" s="94">
        <v>4188</v>
      </c>
      <c r="F19" s="100">
        <v>192059</v>
      </c>
      <c r="G19" s="100">
        <v>1671989</v>
      </c>
      <c r="H19" s="100">
        <v>439610</v>
      </c>
      <c r="I19" s="93">
        <v>26.3</v>
      </c>
      <c r="O19" s="116"/>
    </row>
    <row r="20" spans="1:15" ht="11.45" customHeight="1">
      <c r="A20" s="96" t="str">
        <f>IF(E20&lt;&gt;"",COUNTA($E$9:E20),"")</f>
        <v/>
      </c>
      <c r="B20" s="58"/>
      <c r="C20" s="59" t="s">
        <v>87</v>
      </c>
      <c r="D20" s="92"/>
      <c r="E20" s="94"/>
      <c r="F20" s="100"/>
      <c r="G20" s="100"/>
      <c r="H20" s="100"/>
      <c r="I20" s="93"/>
      <c r="O20" s="116"/>
    </row>
    <row r="21" spans="1:15" ht="11.45" customHeight="1">
      <c r="A21" s="96">
        <f>IF(E21&lt;&gt;"",COUNTA($E$9:E21),"")</f>
        <v>11</v>
      </c>
      <c r="B21" s="60" t="s">
        <v>95</v>
      </c>
      <c r="C21" s="59" t="s">
        <v>99</v>
      </c>
      <c r="D21" s="92">
        <v>4</v>
      </c>
      <c r="E21" s="94">
        <v>1109</v>
      </c>
      <c r="F21" s="100">
        <v>48193</v>
      </c>
      <c r="G21" s="100">
        <v>383053</v>
      </c>
      <c r="H21" s="100" t="s">
        <v>5</v>
      </c>
      <c r="I21" s="93" t="s">
        <v>5</v>
      </c>
      <c r="O21" s="116"/>
    </row>
    <row r="22" spans="1:15" ht="11.45" customHeight="1">
      <c r="A22" s="96">
        <f>IF(E22&lt;&gt;"",COUNTA($E$9:E22),"")</f>
        <v>12</v>
      </c>
      <c r="B22" s="60" t="s">
        <v>96</v>
      </c>
      <c r="C22" s="59" t="s">
        <v>115</v>
      </c>
      <c r="D22" s="92">
        <v>5</v>
      </c>
      <c r="E22" s="94">
        <v>1173</v>
      </c>
      <c r="F22" s="100">
        <v>54440</v>
      </c>
      <c r="G22" s="100">
        <v>367136</v>
      </c>
      <c r="H22" s="100">
        <v>6621</v>
      </c>
      <c r="I22" s="93">
        <v>1.8</v>
      </c>
      <c r="O22" s="116"/>
    </row>
    <row r="23" spans="1:15" ht="11.45" customHeight="1">
      <c r="A23" s="96">
        <f>IF(E23&lt;&gt;"",COUNTA($E$9:E23),"")</f>
        <v>13</v>
      </c>
      <c r="B23" s="60" t="s">
        <v>97</v>
      </c>
      <c r="C23" s="59" t="s">
        <v>116</v>
      </c>
      <c r="D23" s="92">
        <v>10</v>
      </c>
      <c r="E23" s="94">
        <v>268</v>
      </c>
      <c r="F23" s="100" t="s">
        <v>5</v>
      </c>
      <c r="G23" s="100">
        <v>246604</v>
      </c>
      <c r="H23" s="100" t="s">
        <v>5</v>
      </c>
      <c r="I23" s="93" t="s">
        <v>5</v>
      </c>
      <c r="O23" s="116"/>
    </row>
    <row r="24" spans="1:15" ht="11.45" customHeight="1">
      <c r="A24" s="96">
        <f>IF(E24&lt;&gt;"",COUNTA($E$9:E24),"")</f>
        <v>14</v>
      </c>
      <c r="B24" s="55">
        <v>11</v>
      </c>
      <c r="C24" s="56" t="s">
        <v>61</v>
      </c>
      <c r="D24" s="92">
        <v>12</v>
      </c>
      <c r="E24" s="94">
        <v>1272</v>
      </c>
      <c r="F24" s="100">
        <v>55751</v>
      </c>
      <c r="G24" s="100">
        <v>425126</v>
      </c>
      <c r="H24" s="100">
        <v>137809</v>
      </c>
      <c r="I24" s="93">
        <v>32.4</v>
      </c>
      <c r="O24" s="116"/>
    </row>
    <row r="25" spans="1:15" ht="11.45" customHeight="1">
      <c r="A25" s="96">
        <f>IF(E25&lt;&gt;"",COUNTA($E$9:E25),"")</f>
        <v>15</v>
      </c>
      <c r="B25" s="55">
        <v>12</v>
      </c>
      <c r="C25" s="56" t="s">
        <v>100</v>
      </c>
      <c r="D25" s="92">
        <v>1</v>
      </c>
      <c r="E25" s="94" t="s">
        <v>5</v>
      </c>
      <c r="F25" s="100" t="s">
        <v>5</v>
      </c>
      <c r="G25" s="100" t="s">
        <v>5</v>
      </c>
      <c r="H25" s="100" t="s">
        <v>5</v>
      </c>
      <c r="I25" s="93" t="s">
        <v>5</v>
      </c>
      <c r="O25" s="116"/>
    </row>
    <row r="26" spans="1:15" ht="11.45" customHeight="1">
      <c r="A26" s="96">
        <f>IF(E26&lt;&gt;"",COUNTA($E$9:E26),"")</f>
        <v>16</v>
      </c>
      <c r="B26" s="55">
        <v>13</v>
      </c>
      <c r="C26" s="56" t="s">
        <v>74</v>
      </c>
      <c r="D26" s="92">
        <v>6</v>
      </c>
      <c r="E26" s="94">
        <v>365</v>
      </c>
      <c r="F26" s="100">
        <v>12844</v>
      </c>
      <c r="G26" s="100">
        <v>81181</v>
      </c>
      <c r="H26" s="100">
        <v>15872</v>
      </c>
      <c r="I26" s="93">
        <v>19.600000000000001</v>
      </c>
      <c r="O26" s="116"/>
    </row>
    <row r="27" spans="1:15" ht="11.45" customHeight="1">
      <c r="A27" s="96">
        <f>IF(E27&lt;&gt;"",COUNTA($E$9:E27),"")</f>
        <v>17</v>
      </c>
      <c r="B27" s="55">
        <v>14</v>
      </c>
      <c r="C27" s="56" t="s">
        <v>101</v>
      </c>
      <c r="D27" s="92">
        <v>1</v>
      </c>
      <c r="E27" s="94" t="s">
        <v>5</v>
      </c>
      <c r="F27" s="100" t="s">
        <v>5</v>
      </c>
      <c r="G27" s="100" t="s">
        <v>5</v>
      </c>
      <c r="H27" s="100" t="s">
        <v>5</v>
      </c>
      <c r="I27" s="93" t="s">
        <v>5</v>
      </c>
      <c r="O27" s="116"/>
    </row>
    <row r="28" spans="1:15" s="95" customFormat="1" ht="11.45" customHeight="1">
      <c r="A28" s="96">
        <f>IF(E28&lt;&gt;"",COUNTA($E$9:E28),"")</f>
        <v>18</v>
      </c>
      <c r="B28" s="98">
        <v>15</v>
      </c>
      <c r="C28" s="99" t="s">
        <v>190</v>
      </c>
      <c r="D28" s="92">
        <v>2</v>
      </c>
      <c r="E28" s="94" t="s">
        <v>5</v>
      </c>
      <c r="F28" s="100" t="s">
        <v>5</v>
      </c>
      <c r="G28" s="100" t="s">
        <v>5</v>
      </c>
      <c r="H28" s="100" t="s">
        <v>5</v>
      </c>
      <c r="I28" s="93" t="s">
        <v>5</v>
      </c>
      <c r="O28" s="116"/>
    </row>
    <row r="29" spans="1:15" ht="22.5" customHeight="1">
      <c r="A29" s="96">
        <f>IF(E29&lt;&gt;"",COUNTA($E$9:E29),"")</f>
        <v>19</v>
      </c>
      <c r="B29" s="55">
        <v>16</v>
      </c>
      <c r="C29" s="56" t="s">
        <v>117</v>
      </c>
      <c r="D29" s="92">
        <v>36</v>
      </c>
      <c r="E29" s="94">
        <v>3612</v>
      </c>
      <c r="F29" s="100">
        <v>157331</v>
      </c>
      <c r="G29" s="100">
        <v>1175691</v>
      </c>
      <c r="H29" s="100">
        <v>566659</v>
      </c>
      <c r="I29" s="93">
        <v>48.2</v>
      </c>
      <c r="O29" s="116"/>
    </row>
    <row r="30" spans="1:15" ht="11.45" customHeight="1">
      <c r="A30" s="96">
        <f>IF(E30&lt;&gt;"",COUNTA($E$9:E30),"")</f>
        <v>20</v>
      </c>
      <c r="B30" s="55">
        <v>17</v>
      </c>
      <c r="C30" s="56" t="s">
        <v>118</v>
      </c>
      <c r="D30" s="92">
        <v>6</v>
      </c>
      <c r="E30" s="94">
        <v>663</v>
      </c>
      <c r="F30" s="100">
        <v>30304</v>
      </c>
      <c r="G30" s="100">
        <v>171894</v>
      </c>
      <c r="H30" s="100">
        <v>29957</v>
      </c>
      <c r="I30" s="93">
        <v>17.399999999999999</v>
      </c>
      <c r="O30" s="116"/>
    </row>
    <row r="31" spans="1:15" ht="22.5" customHeight="1">
      <c r="A31" s="96">
        <f>IF(E31&lt;&gt;"",COUNTA($E$9:E31),"")</f>
        <v>21</v>
      </c>
      <c r="B31" s="55">
        <v>18</v>
      </c>
      <c r="C31" s="56" t="s">
        <v>119</v>
      </c>
      <c r="D31" s="92">
        <v>14</v>
      </c>
      <c r="E31" s="94">
        <v>1424</v>
      </c>
      <c r="F31" s="100">
        <v>54824</v>
      </c>
      <c r="G31" s="100">
        <v>215369</v>
      </c>
      <c r="H31" s="100" t="s">
        <v>5</v>
      </c>
      <c r="I31" s="93" t="s">
        <v>5</v>
      </c>
      <c r="O31" s="116"/>
    </row>
    <row r="32" spans="1:15" ht="11.45" customHeight="1">
      <c r="A32" s="96">
        <f>IF(E32&lt;&gt;"",COUNTA($E$9:E32),"")</f>
        <v>22</v>
      </c>
      <c r="B32" s="55">
        <v>19</v>
      </c>
      <c r="C32" s="56" t="s">
        <v>102</v>
      </c>
      <c r="D32" s="92">
        <v>1</v>
      </c>
      <c r="E32" s="94" t="s">
        <v>5</v>
      </c>
      <c r="F32" s="100" t="s">
        <v>5</v>
      </c>
      <c r="G32" s="100" t="s">
        <v>5</v>
      </c>
      <c r="H32" s="100" t="s">
        <v>5</v>
      </c>
      <c r="I32" s="93" t="s">
        <v>5</v>
      </c>
      <c r="O32" s="116"/>
    </row>
    <row r="33" spans="1:15" ht="11.45" customHeight="1">
      <c r="A33" s="96">
        <f>IF(E33&lt;&gt;"",COUNTA($E$9:E33),"")</f>
        <v>23</v>
      </c>
      <c r="B33" s="55">
        <v>20</v>
      </c>
      <c r="C33" s="56" t="s">
        <v>62</v>
      </c>
      <c r="D33" s="92">
        <v>16</v>
      </c>
      <c r="E33" s="94">
        <v>874</v>
      </c>
      <c r="F33" s="100">
        <v>47767</v>
      </c>
      <c r="G33" s="100">
        <v>518674</v>
      </c>
      <c r="H33" s="100">
        <v>424184</v>
      </c>
      <c r="I33" s="93">
        <v>81.8</v>
      </c>
      <c r="O33" s="116"/>
    </row>
    <row r="34" spans="1:15" ht="11.45" customHeight="1">
      <c r="A34" s="96">
        <f>IF(E34&lt;&gt;"",COUNTA($E$9:E34),"")</f>
        <v>24</v>
      </c>
      <c r="B34" s="55">
        <v>21</v>
      </c>
      <c r="C34" s="56" t="s">
        <v>120</v>
      </c>
      <c r="D34" s="92">
        <v>5</v>
      </c>
      <c r="E34" s="94">
        <v>1281</v>
      </c>
      <c r="F34" s="100">
        <v>66252</v>
      </c>
      <c r="G34" s="100">
        <v>200421</v>
      </c>
      <c r="H34" s="100" t="s">
        <v>5</v>
      </c>
      <c r="I34" s="93" t="s">
        <v>5</v>
      </c>
      <c r="O34" s="116"/>
    </row>
    <row r="35" spans="1:15" s="61" customFormat="1" ht="11.45" customHeight="1">
      <c r="A35" s="96">
        <f>IF(E35&lt;&gt;"",COUNTA($E$9:E35),"")</f>
        <v>25</v>
      </c>
      <c r="B35" s="55">
        <v>22</v>
      </c>
      <c r="C35" s="56" t="s">
        <v>63</v>
      </c>
      <c r="D35" s="92">
        <v>36</v>
      </c>
      <c r="E35" s="94">
        <v>2460</v>
      </c>
      <c r="F35" s="100">
        <v>98339</v>
      </c>
      <c r="G35" s="100">
        <v>579697</v>
      </c>
      <c r="H35" s="100">
        <v>213380</v>
      </c>
      <c r="I35" s="93">
        <v>36.799999999999997</v>
      </c>
      <c r="O35" s="116"/>
    </row>
    <row r="36" spans="1:15" s="61" customFormat="1" ht="22.5" customHeight="1">
      <c r="A36" s="96">
        <f>IF(E36&lt;&gt;"",COUNTA($E$9:E36),"")</f>
        <v>26</v>
      </c>
      <c r="B36" s="55">
        <v>23</v>
      </c>
      <c r="C36" s="56" t="s">
        <v>103</v>
      </c>
      <c r="D36" s="92">
        <v>99</v>
      </c>
      <c r="E36" s="94">
        <v>1842</v>
      </c>
      <c r="F36" s="100">
        <v>74854</v>
      </c>
      <c r="G36" s="100">
        <v>603985</v>
      </c>
      <c r="H36" s="100">
        <v>49878</v>
      </c>
      <c r="I36" s="93">
        <v>8.3000000000000007</v>
      </c>
      <c r="O36" s="116"/>
    </row>
    <row r="37" spans="1:15" s="61" customFormat="1" ht="11.45" customHeight="1">
      <c r="A37" s="96">
        <f>IF(E37&lt;&gt;"",COUNTA($E$9:E37),"")</f>
        <v>27</v>
      </c>
      <c r="B37" s="55">
        <v>24</v>
      </c>
      <c r="C37" s="56" t="s">
        <v>64</v>
      </c>
      <c r="D37" s="92">
        <v>7</v>
      </c>
      <c r="E37" s="94">
        <v>1892</v>
      </c>
      <c r="F37" s="100">
        <v>98710</v>
      </c>
      <c r="G37" s="100">
        <v>859745</v>
      </c>
      <c r="H37" s="100">
        <v>717463</v>
      </c>
      <c r="I37" s="93">
        <v>83.5</v>
      </c>
      <c r="O37" s="116"/>
    </row>
    <row r="38" spans="1:15" s="61" customFormat="1" ht="11.45" customHeight="1">
      <c r="A38" s="96">
        <f>IF(E38&lt;&gt;"",COUNTA($E$9:E38),"")</f>
        <v>28</v>
      </c>
      <c r="B38" s="55">
        <v>25</v>
      </c>
      <c r="C38" s="56" t="s">
        <v>65</v>
      </c>
      <c r="D38" s="92">
        <v>112</v>
      </c>
      <c r="E38" s="94">
        <v>5350</v>
      </c>
      <c r="F38" s="100">
        <v>211204</v>
      </c>
      <c r="G38" s="100">
        <v>919561</v>
      </c>
      <c r="H38" s="100">
        <v>99969</v>
      </c>
      <c r="I38" s="93">
        <v>10.9</v>
      </c>
      <c r="O38" s="116"/>
    </row>
    <row r="39" spans="1:15" s="61" customFormat="1" ht="22.5" customHeight="1">
      <c r="A39" s="96">
        <f>IF(E39&lt;&gt;"",COUNTA($E$9:E39),"")</f>
        <v>29</v>
      </c>
      <c r="B39" s="55">
        <v>26</v>
      </c>
      <c r="C39" s="56" t="s">
        <v>104</v>
      </c>
      <c r="D39" s="92">
        <v>13</v>
      </c>
      <c r="E39" s="94">
        <v>868</v>
      </c>
      <c r="F39" s="100">
        <v>47567</v>
      </c>
      <c r="G39" s="100">
        <v>188518</v>
      </c>
      <c r="H39" s="100">
        <v>105173</v>
      </c>
      <c r="I39" s="93">
        <v>55.8</v>
      </c>
      <c r="O39" s="116"/>
    </row>
    <row r="40" spans="1:15" s="61" customFormat="1" ht="11.45" customHeight="1">
      <c r="A40" s="96">
        <f>IF(E40&lt;&gt;"",COUNTA($E$9:E40),"")</f>
        <v>30</v>
      </c>
      <c r="B40" s="55">
        <v>27</v>
      </c>
      <c r="C40" s="56" t="s">
        <v>66</v>
      </c>
      <c r="D40" s="92">
        <v>26</v>
      </c>
      <c r="E40" s="94">
        <v>2215</v>
      </c>
      <c r="F40" s="100">
        <v>94549</v>
      </c>
      <c r="G40" s="100">
        <v>729759</v>
      </c>
      <c r="H40" s="100">
        <v>184716</v>
      </c>
      <c r="I40" s="93">
        <v>25.3</v>
      </c>
      <c r="O40" s="116"/>
    </row>
    <row r="41" spans="1:15" s="61" customFormat="1" ht="11.45" customHeight="1">
      <c r="A41" s="96">
        <f>IF(E41&lt;&gt;"",COUNTA($E$9:E41),"")</f>
        <v>31</v>
      </c>
      <c r="B41" s="55">
        <v>28</v>
      </c>
      <c r="C41" s="56" t="s">
        <v>67</v>
      </c>
      <c r="D41" s="92">
        <v>56</v>
      </c>
      <c r="E41" s="94">
        <v>6544</v>
      </c>
      <c r="F41" s="100">
        <v>333237</v>
      </c>
      <c r="G41" s="100">
        <v>8140719</v>
      </c>
      <c r="H41" s="100" t="s">
        <v>5</v>
      </c>
      <c r="I41" s="93" t="s">
        <v>5</v>
      </c>
      <c r="O41" s="116"/>
    </row>
    <row r="42" spans="1:15" s="61" customFormat="1" ht="11.45" customHeight="1">
      <c r="A42" s="96">
        <f>IF(E42&lt;&gt;"",COUNTA($E$9:E42),"")</f>
        <v>32</v>
      </c>
      <c r="B42" s="55">
        <v>29</v>
      </c>
      <c r="C42" s="56" t="s">
        <v>68</v>
      </c>
      <c r="D42" s="92">
        <v>18</v>
      </c>
      <c r="E42" s="94">
        <v>2903</v>
      </c>
      <c r="F42" s="100">
        <v>117775</v>
      </c>
      <c r="G42" s="100">
        <v>1160240</v>
      </c>
      <c r="H42" s="100">
        <v>465034</v>
      </c>
      <c r="I42" s="93">
        <v>40.1</v>
      </c>
      <c r="O42" s="116"/>
    </row>
    <row r="43" spans="1:15" s="61" customFormat="1" ht="11.45" customHeight="1">
      <c r="A43" s="96">
        <f>IF(E43&lt;&gt;"",COUNTA($E$9:E43),"")</f>
        <v>33</v>
      </c>
      <c r="B43" s="55">
        <v>30</v>
      </c>
      <c r="C43" s="56" t="s">
        <v>69</v>
      </c>
      <c r="D43" s="92">
        <v>16</v>
      </c>
      <c r="E43" s="94">
        <v>2470</v>
      </c>
      <c r="F43" s="100">
        <v>108821</v>
      </c>
      <c r="G43" s="100">
        <v>529345</v>
      </c>
      <c r="H43" s="100">
        <v>206536</v>
      </c>
      <c r="I43" s="93">
        <v>39</v>
      </c>
      <c r="O43" s="116"/>
    </row>
    <row r="44" spans="1:15" s="61" customFormat="1" ht="11.45" customHeight="1">
      <c r="A44" s="108"/>
      <c r="B44" s="109"/>
      <c r="C44" s="110" t="s">
        <v>98</v>
      </c>
      <c r="D44" s="92"/>
      <c r="E44" s="94"/>
      <c r="F44" s="100"/>
      <c r="G44" s="100"/>
      <c r="H44" s="100"/>
      <c r="I44" s="93"/>
      <c r="O44" s="116"/>
    </row>
    <row r="45" spans="1:15" s="61" customFormat="1" ht="11.45" customHeight="1">
      <c r="A45" s="96">
        <f>IF(E45&lt;&gt;"",COUNTA($E$9:E45),"")</f>
        <v>34</v>
      </c>
      <c r="B45" s="62" t="s">
        <v>23</v>
      </c>
      <c r="C45" s="56" t="s">
        <v>214</v>
      </c>
      <c r="D45" s="92">
        <v>11</v>
      </c>
      <c r="E45" s="94">
        <v>1791</v>
      </c>
      <c r="F45" s="100">
        <v>79682</v>
      </c>
      <c r="G45" s="100">
        <v>388510</v>
      </c>
      <c r="H45" s="100">
        <v>152238</v>
      </c>
      <c r="I45" s="93">
        <v>39.200000000000003</v>
      </c>
      <c r="O45" s="116"/>
    </row>
    <row r="46" spans="1:15" s="61" customFormat="1" ht="11.45" customHeight="1">
      <c r="A46" s="96">
        <f>IF(E46&lt;&gt;"",COUNTA($E$9:E46),"")</f>
        <v>35</v>
      </c>
      <c r="B46" s="55">
        <v>31</v>
      </c>
      <c r="C46" s="56" t="s">
        <v>49</v>
      </c>
      <c r="D46" s="92">
        <v>14</v>
      </c>
      <c r="E46" s="94">
        <v>1280</v>
      </c>
      <c r="F46" s="100">
        <v>52070</v>
      </c>
      <c r="G46" s="100">
        <v>205561</v>
      </c>
      <c r="H46" s="100">
        <v>12405</v>
      </c>
      <c r="I46" s="93">
        <v>6</v>
      </c>
      <c r="O46" s="116"/>
    </row>
    <row r="47" spans="1:15" s="61" customFormat="1" ht="11.45" customHeight="1">
      <c r="A47" s="96">
        <f>IF(E47&lt;&gt;"",COUNTA($E$9:E47),"")</f>
        <v>36</v>
      </c>
      <c r="B47" s="55">
        <v>32</v>
      </c>
      <c r="C47" s="56" t="s">
        <v>70</v>
      </c>
      <c r="D47" s="92">
        <v>47</v>
      </c>
      <c r="E47" s="94">
        <v>3299</v>
      </c>
      <c r="F47" s="100">
        <v>136253</v>
      </c>
      <c r="G47" s="100">
        <v>444187</v>
      </c>
      <c r="H47" s="100">
        <v>252661</v>
      </c>
      <c r="I47" s="93">
        <v>56.9</v>
      </c>
      <c r="O47" s="116"/>
    </row>
    <row r="48" spans="1:15" s="61" customFormat="1" ht="22.5" customHeight="1">
      <c r="A48" s="96">
        <f>IF(E48&lt;&gt;"",COUNTA($E$9:E48),"")</f>
        <v>37</v>
      </c>
      <c r="B48" s="55">
        <v>33</v>
      </c>
      <c r="C48" s="56" t="s">
        <v>121</v>
      </c>
      <c r="D48" s="92">
        <v>76</v>
      </c>
      <c r="E48" s="94">
        <v>3537</v>
      </c>
      <c r="F48" s="100">
        <v>155876</v>
      </c>
      <c r="G48" s="100">
        <v>632943</v>
      </c>
      <c r="H48" s="100">
        <v>53325</v>
      </c>
      <c r="I48" s="93">
        <v>8.4</v>
      </c>
      <c r="O48" s="116"/>
    </row>
    <row r="49" spans="1:15" ht="8.1" customHeight="1">
      <c r="A49" s="96" t="str">
        <f>IF(E49&lt;&gt;"",COUNTA($E$9:E49),"")</f>
        <v/>
      </c>
      <c r="B49" s="55"/>
      <c r="C49" s="56"/>
      <c r="D49" s="92"/>
      <c r="E49" s="94"/>
      <c r="F49" s="100"/>
      <c r="G49" s="100"/>
      <c r="H49" s="100"/>
      <c r="I49" s="93"/>
      <c r="O49" s="116"/>
    </row>
    <row r="50" spans="1:15" s="61" customFormat="1" ht="11.45" customHeight="1">
      <c r="A50" s="96">
        <f>IF(E50&lt;&gt;"",COUNTA($E$9:E50),"")</f>
        <v>38</v>
      </c>
      <c r="B50" s="63" t="s">
        <v>22</v>
      </c>
      <c r="C50" s="64" t="s">
        <v>204</v>
      </c>
      <c r="D50" s="137">
        <v>780</v>
      </c>
      <c r="E50" s="138">
        <v>61224</v>
      </c>
      <c r="F50" s="139">
        <v>2560034</v>
      </c>
      <c r="G50" s="139">
        <v>23947203</v>
      </c>
      <c r="H50" s="139">
        <v>12403095</v>
      </c>
      <c r="I50" s="140">
        <v>51.8</v>
      </c>
      <c r="J50" s="117"/>
      <c r="K50" s="117"/>
      <c r="L50" s="117"/>
      <c r="M50" s="117"/>
      <c r="N50" s="117"/>
      <c r="O50" s="116"/>
    </row>
    <row r="51" spans="1:15" ht="4.5" customHeight="1">
      <c r="A51" s="96" t="str">
        <f>IF(E51&lt;&gt;"",COUNTA($E$9:E51),"")</f>
        <v/>
      </c>
      <c r="B51" s="55"/>
      <c r="C51" s="56"/>
      <c r="D51" s="92"/>
      <c r="E51" s="94"/>
      <c r="F51" s="100"/>
      <c r="G51" s="100"/>
      <c r="H51" s="100"/>
      <c r="I51" s="93"/>
      <c r="O51" s="116"/>
    </row>
    <row r="52" spans="1:15" ht="11.25" customHeight="1">
      <c r="A52" s="96" t="str">
        <f>IF(E52&lt;&gt;"",COUNTA($E$9:E52),"")</f>
        <v/>
      </c>
      <c r="B52" s="55"/>
      <c r="C52" s="65" t="s">
        <v>75</v>
      </c>
      <c r="D52" s="92"/>
      <c r="E52" s="94"/>
      <c r="F52" s="100"/>
      <c r="G52" s="100"/>
      <c r="H52" s="100"/>
      <c r="I52" s="93"/>
      <c r="O52" s="116"/>
    </row>
    <row r="53" spans="1:15" s="61" customFormat="1" ht="11.45" customHeight="1">
      <c r="A53" s="96">
        <f>IF(E53&lt;&gt;"",COUNTA($E$9:E53),"")</f>
        <v>39</v>
      </c>
      <c r="B53" s="55"/>
      <c r="C53" s="65" t="s">
        <v>51</v>
      </c>
      <c r="D53" s="92">
        <v>323</v>
      </c>
      <c r="E53" s="94">
        <v>17164</v>
      </c>
      <c r="F53" s="100">
        <v>749103</v>
      </c>
      <c r="G53" s="100">
        <v>5597502</v>
      </c>
      <c r="H53" s="100">
        <v>2318128</v>
      </c>
      <c r="I53" s="93">
        <v>41.4</v>
      </c>
      <c r="O53" s="116"/>
    </row>
    <row r="54" spans="1:15" s="61" customFormat="1" ht="11.45" customHeight="1">
      <c r="A54" s="96">
        <f>IF(E54&lt;&gt;"",COUNTA($E$9:E54),"")</f>
        <v>40</v>
      </c>
      <c r="B54" s="55"/>
      <c r="C54" s="65" t="s">
        <v>52</v>
      </c>
      <c r="D54" s="92">
        <v>280</v>
      </c>
      <c r="E54" s="94">
        <v>22036</v>
      </c>
      <c r="F54" s="100">
        <v>985406</v>
      </c>
      <c r="G54" s="100">
        <v>11524114</v>
      </c>
      <c r="H54" s="100">
        <v>8458069</v>
      </c>
      <c r="I54" s="93">
        <v>73.400000000000006</v>
      </c>
      <c r="O54" s="116"/>
    </row>
    <row r="55" spans="1:15" s="61" customFormat="1" ht="11.45" customHeight="1">
      <c r="A55" s="96">
        <f>IF(E55&lt;&gt;"",COUNTA($E$9:E55),"")</f>
        <v>41</v>
      </c>
      <c r="B55" s="55"/>
      <c r="C55" s="65" t="s">
        <v>53</v>
      </c>
      <c r="D55" s="92">
        <v>17</v>
      </c>
      <c r="E55" s="94">
        <v>1494</v>
      </c>
      <c r="F55" s="100">
        <v>65304</v>
      </c>
      <c r="G55" s="100">
        <v>276033</v>
      </c>
      <c r="H55" s="100">
        <v>67987</v>
      </c>
      <c r="I55" s="93">
        <v>24.6</v>
      </c>
      <c r="O55" s="116"/>
    </row>
    <row r="56" spans="1:15" s="61" customFormat="1" ht="11.45" customHeight="1">
      <c r="A56" s="96">
        <f>IF(E56&lt;&gt;"",COUNTA($E$9:E56),"")</f>
        <v>42</v>
      </c>
      <c r="B56" s="55"/>
      <c r="C56" s="65" t="s">
        <v>54</v>
      </c>
      <c r="D56" s="92">
        <v>160</v>
      </c>
      <c r="E56" s="94">
        <v>20530</v>
      </c>
      <c r="F56" s="100">
        <v>760221</v>
      </c>
      <c r="G56" s="100">
        <v>6549555</v>
      </c>
      <c r="H56" s="100">
        <v>1558910</v>
      </c>
      <c r="I56" s="93">
        <v>23.8</v>
      </c>
      <c r="O56" s="116"/>
    </row>
    <row r="57" spans="1:15">
      <c r="I57" s="57"/>
    </row>
  </sheetData>
  <mergeCells count="13">
    <mergeCell ref="H3:H5"/>
    <mergeCell ref="I2:I5"/>
    <mergeCell ref="A2:A6"/>
    <mergeCell ref="A1:C1"/>
    <mergeCell ref="D1:I1"/>
    <mergeCell ref="B2:B6"/>
    <mergeCell ref="C2:C6"/>
    <mergeCell ref="D2:D5"/>
    <mergeCell ref="E2:E5"/>
    <mergeCell ref="F2:F5"/>
    <mergeCell ref="F6:H6"/>
    <mergeCell ref="D6:E6"/>
    <mergeCell ref="G2:G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ColWidth="11.42578125" defaultRowHeight="11.25"/>
  <cols>
    <col min="1" max="1" width="3.7109375" style="51" customWidth="1"/>
    <col min="2" max="2" width="4.7109375" style="66" customWidth="1"/>
    <col min="3" max="3" width="31.7109375" style="67" customWidth="1"/>
    <col min="4" max="8" width="10.28515625" style="68" customWidth="1"/>
    <col min="9" max="14" width="11.42578125" style="51"/>
    <col min="15" max="19" width="11.42578125" style="115"/>
    <col min="20" max="16384" width="11.42578125" style="51"/>
  </cols>
  <sheetData>
    <row r="1" spans="1:20" s="49" customFormat="1" ht="36" customHeight="1">
      <c r="A1" s="183" t="s">
        <v>33</v>
      </c>
      <c r="B1" s="184"/>
      <c r="C1" s="184"/>
      <c r="D1" s="185" t="s">
        <v>205</v>
      </c>
      <c r="E1" s="187"/>
      <c r="F1" s="187"/>
      <c r="G1" s="187"/>
      <c r="H1" s="188"/>
      <c r="O1" s="123"/>
      <c r="P1" s="123"/>
      <c r="Q1" s="123"/>
      <c r="R1" s="123"/>
      <c r="S1" s="123"/>
    </row>
    <row r="2" spans="1:20" ht="11.45" customHeight="1">
      <c r="A2" s="182" t="s">
        <v>29</v>
      </c>
      <c r="B2" s="180" t="s">
        <v>26</v>
      </c>
      <c r="C2" s="180" t="s">
        <v>137</v>
      </c>
      <c r="D2" s="180" t="s">
        <v>84</v>
      </c>
      <c r="E2" s="180" t="s">
        <v>85</v>
      </c>
      <c r="F2" s="180" t="s">
        <v>17</v>
      </c>
      <c r="G2" s="180" t="s">
        <v>24</v>
      </c>
      <c r="H2" s="52" t="s">
        <v>18</v>
      </c>
    </row>
    <row r="3" spans="1:20" ht="11.45" customHeight="1">
      <c r="A3" s="182"/>
      <c r="B3" s="180"/>
      <c r="C3" s="180"/>
      <c r="D3" s="180"/>
      <c r="E3" s="180"/>
      <c r="F3" s="180"/>
      <c r="G3" s="180"/>
      <c r="H3" s="181" t="s">
        <v>25</v>
      </c>
    </row>
    <row r="4" spans="1:20" ht="11.45" customHeight="1">
      <c r="A4" s="182"/>
      <c r="B4" s="180"/>
      <c r="C4" s="180"/>
      <c r="D4" s="180"/>
      <c r="E4" s="180"/>
      <c r="F4" s="180"/>
      <c r="G4" s="180"/>
      <c r="H4" s="181"/>
    </row>
    <row r="5" spans="1:20" ht="11.45" customHeight="1">
      <c r="A5" s="182"/>
      <c r="B5" s="180"/>
      <c r="C5" s="180"/>
      <c r="D5" s="180"/>
      <c r="E5" s="180"/>
      <c r="F5" s="180"/>
      <c r="G5" s="180"/>
      <c r="H5" s="181"/>
    </row>
    <row r="6" spans="1:20" ht="11.45" customHeight="1">
      <c r="A6" s="182"/>
      <c r="B6" s="180"/>
      <c r="C6" s="180"/>
      <c r="D6" s="180" t="s">
        <v>37</v>
      </c>
      <c r="E6" s="180"/>
      <c r="F6" s="187"/>
      <c r="G6" s="187"/>
      <c r="H6" s="188"/>
    </row>
    <row r="7" spans="1:20" s="69" customFormat="1" ht="11.45" customHeight="1">
      <c r="A7" s="41">
        <v>1</v>
      </c>
      <c r="B7" s="42">
        <v>2</v>
      </c>
      <c r="C7" s="42">
        <v>3</v>
      </c>
      <c r="D7" s="42">
        <v>4</v>
      </c>
      <c r="E7" s="42">
        <v>5</v>
      </c>
      <c r="F7" s="42">
        <v>6</v>
      </c>
      <c r="G7" s="42">
        <v>7</v>
      </c>
      <c r="H7" s="43">
        <v>8</v>
      </c>
      <c r="O7" s="124"/>
      <c r="P7" s="124"/>
      <c r="Q7" s="124"/>
      <c r="R7" s="124"/>
      <c r="S7" s="124"/>
    </row>
    <row r="8" spans="1:20" ht="11.45" customHeight="1">
      <c r="A8" s="70"/>
      <c r="B8" s="53"/>
      <c r="C8" s="54"/>
      <c r="D8" s="101"/>
      <c r="E8" s="101"/>
      <c r="F8" s="101"/>
      <c r="G8" s="101"/>
      <c r="H8" s="101"/>
    </row>
    <row r="9" spans="1:20" ht="11.45" customHeight="1">
      <c r="A9" s="44">
        <f>IF(E9&lt;&gt;"",COUNTA($E$9:E9),"")</f>
        <v>1</v>
      </c>
      <c r="B9" s="55" t="s">
        <v>20</v>
      </c>
      <c r="C9" s="56" t="s">
        <v>58</v>
      </c>
      <c r="D9" s="101">
        <v>3.3</v>
      </c>
      <c r="E9" s="101" t="s">
        <v>5</v>
      </c>
      <c r="F9" s="101" t="s">
        <v>5</v>
      </c>
      <c r="G9" s="101" t="s">
        <v>5</v>
      </c>
      <c r="H9" s="101" t="s">
        <v>5</v>
      </c>
      <c r="I9" s="118"/>
      <c r="J9" s="118"/>
      <c r="K9" s="119"/>
      <c r="L9" s="119"/>
      <c r="M9" s="119"/>
      <c r="N9" s="118"/>
      <c r="O9" s="125"/>
      <c r="P9" s="125"/>
      <c r="Q9" s="125"/>
      <c r="R9" s="125"/>
      <c r="S9" s="125"/>
      <c r="T9" s="122"/>
    </row>
    <row r="10" spans="1:20" ht="11.45" customHeight="1">
      <c r="A10" s="105">
        <f>IF(E10&lt;&gt;"",COUNTA($E$9:E10),"")</f>
        <v>2</v>
      </c>
      <c r="B10" s="55" t="s">
        <v>21</v>
      </c>
      <c r="C10" s="56" t="s">
        <v>59</v>
      </c>
      <c r="D10" s="101">
        <v>-2.2000000000000002</v>
      </c>
      <c r="E10" s="101" t="s">
        <v>5</v>
      </c>
      <c r="F10" s="101" t="s">
        <v>5</v>
      </c>
      <c r="G10" s="101" t="s">
        <v>5</v>
      </c>
      <c r="H10" s="101" t="s">
        <v>5</v>
      </c>
      <c r="I10" s="118"/>
      <c r="J10" s="119"/>
      <c r="K10" s="119"/>
      <c r="L10" s="119"/>
      <c r="M10" s="119"/>
      <c r="N10" s="118"/>
      <c r="O10" s="125"/>
      <c r="P10" s="125"/>
      <c r="Q10" s="125"/>
      <c r="R10" s="125"/>
      <c r="S10" s="125"/>
    </row>
    <row r="11" spans="1:20" ht="11.45" customHeight="1">
      <c r="A11" s="105">
        <f>IF(E11&lt;&gt;"",COUNTA($E$9:E11),"")</f>
        <v>3</v>
      </c>
      <c r="B11" s="55">
        <v>10</v>
      </c>
      <c r="C11" s="56" t="s">
        <v>60</v>
      </c>
      <c r="D11" s="101">
        <v>-5.8</v>
      </c>
      <c r="E11" s="101">
        <v>-1.8</v>
      </c>
      <c r="F11" s="101">
        <v>3.9</v>
      </c>
      <c r="G11" s="101">
        <v>1.1000000000000001</v>
      </c>
      <c r="H11" s="101">
        <v>5</v>
      </c>
      <c r="I11" s="118"/>
      <c r="J11" s="119"/>
      <c r="K11" s="119"/>
      <c r="L11" s="119"/>
      <c r="M11" s="119"/>
      <c r="N11" s="118"/>
      <c r="O11" s="125"/>
      <c r="P11" s="125"/>
      <c r="Q11" s="125"/>
      <c r="R11" s="125"/>
      <c r="S11" s="125"/>
    </row>
    <row r="12" spans="1:20" ht="11.45" customHeight="1">
      <c r="A12" s="105" t="str">
        <f>IF(E12&lt;&gt;"",COUNTA($E$9:E12),"")</f>
        <v/>
      </c>
      <c r="B12" s="58"/>
      <c r="C12" s="59" t="s">
        <v>98</v>
      </c>
      <c r="D12" s="101"/>
      <c r="E12" s="101"/>
      <c r="F12" s="101"/>
      <c r="G12" s="101"/>
      <c r="H12" s="101"/>
      <c r="I12" s="118"/>
      <c r="J12" s="118"/>
      <c r="K12" s="118"/>
      <c r="L12" s="118"/>
      <c r="M12" s="118"/>
      <c r="N12" s="118"/>
      <c r="O12" s="125"/>
      <c r="P12" s="125"/>
      <c r="Q12" s="125"/>
      <c r="R12" s="125"/>
      <c r="S12" s="125"/>
    </row>
    <row r="13" spans="1:20" ht="11.45" customHeight="1">
      <c r="A13" s="105">
        <f>IF(E13&lt;&gt;"",COUNTA($E$9:E13),"")</f>
        <v>4</v>
      </c>
      <c r="B13" s="60" t="s">
        <v>88</v>
      </c>
      <c r="C13" s="59" t="s">
        <v>108</v>
      </c>
      <c r="D13" s="101" t="s">
        <v>4</v>
      </c>
      <c r="E13" s="101">
        <v>-1.9</v>
      </c>
      <c r="F13" s="101">
        <v>7.2</v>
      </c>
      <c r="G13" s="101">
        <v>1.2</v>
      </c>
      <c r="H13" s="101">
        <v>-15</v>
      </c>
      <c r="I13" s="118"/>
      <c r="J13" s="119"/>
      <c r="K13" s="119"/>
      <c r="L13" s="119"/>
      <c r="M13" s="119"/>
      <c r="N13" s="118"/>
      <c r="O13" s="125"/>
      <c r="P13" s="125"/>
      <c r="Q13" s="125"/>
      <c r="R13" s="125"/>
      <c r="S13" s="125"/>
    </row>
    <row r="14" spans="1:20" ht="11.45" customHeight="1">
      <c r="A14" s="105">
        <f>IF(E14&lt;&gt;"",COUNTA($E$9:E14),"")</f>
        <v>5</v>
      </c>
      <c r="B14" s="60" t="s">
        <v>89</v>
      </c>
      <c r="C14" s="59" t="s">
        <v>109</v>
      </c>
      <c r="D14" s="101" t="s">
        <v>4</v>
      </c>
      <c r="E14" s="101">
        <v>-1.1000000000000001</v>
      </c>
      <c r="F14" s="101">
        <v>7.6</v>
      </c>
      <c r="G14" s="101" t="s">
        <v>5</v>
      </c>
      <c r="H14" s="101" t="s">
        <v>5</v>
      </c>
      <c r="I14" s="118"/>
      <c r="J14" s="119"/>
      <c r="K14" s="119"/>
      <c r="L14" s="119"/>
      <c r="M14" s="119"/>
      <c r="N14" s="118"/>
      <c r="O14" s="125"/>
      <c r="P14" s="125"/>
      <c r="Q14" s="125"/>
      <c r="R14" s="125"/>
      <c r="S14" s="125"/>
    </row>
    <row r="15" spans="1:20" ht="11.45" customHeight="1">
      <c r="A15" s="105">
        <f>IF(E15&lt;&gt;"",COUNTA($E$9:E15),"")</f>
        <v>6</v>
      </c>
      <c r="B15" s="60" t="s">
        <v>90</v>
      </c>
      <c r="C15" s="59" t="s">
        <v>110</v>
      </c>
      <c r="D15" s="101">
        <v>-20</v>
      </c>
      <c r="E15" s="101">
        <v>-9.3000000000000007</v>
      </c>
      <c r="F15" s="101">
        <v>-9.5</v>
      </c>
      <c r="G15" s="101" t="s">
        <v>5</v>
      </c>
      <c r="H15" s="101" t="s">
        <v>5</v>
      </c>
      <c r="I15" s="118"/>
      <c r="J15" s="118"/>
      <c r="K15" s="119"/>
      <c r="L15" s="119"/>
      <c r="M15" s="119"/>
      <c r="N15" s="118"/>
      <c r="O15" s="125"/>
      <c r="P15" s="125"/>
      <c r="Q15" s="125"/>
      <c r="R15" s="125"/>
      <c r="S15" s="125"/>
    </row>
    <row r="16" spans="1:20" ht="11.45" customHeight="1">
      <c r="A16" s="105">
        <f>IF(E16&lt;&gt;"",COUNTA($E$9:E16),"")</f>
        <v>7</v>
      </c>
      <c r="B16" s="60" t="s">
        <v>91</v>
      </c>
      <c r="C16" s="59" t="s">
        <v>111</v>
      </c>
      <c r="D16" s="101" t="s">
        <v>4</v>
      </c>
      <c r="E16" s="101" t="s">
        <v>5</v>
      </c>
      <c r="F16" s="101">
        <v>5.2</v>
      </c>
      <c r="G16" s="101">
        <v>16.7</v>
      </c>
      <c r="H16" s="101" t="s">
        <v>5</v>
      </c>
      <c r="I16" s="118"/>
      <c r="J16" s="118"/>
      <c r="K16" s="119"/>
      <c r="L16" s="119"/>
      <c r="M16" s="119"/>
      <c r="N16" s="118"/>
      <c r="O16" s="125"/>
      <c r="P16" s="125"/>
      <c r="Q16" s="125"/>
      <c r="R16" s="125"/>
      <c r="S16" s="125"/>
    </row>
    <row r="17" spans="1:19" ht="11.45" customHeight="1">
      <c r="A17" s="105">
        <f>IF(E17&lt;&gt;"",COUNTA($E$9:E17),"")</f>
        <v>8</v>
      </c>
      <c r="B17" s="60" t="s">
        <v>92</v>
      </c>
      <c r="C17" s="59" t="s">
        <v>112</v>
      </c>
      <c r="D17" s="101" t="s">
        <v>4</v>
      </c>
      <c r="E17" s="101">
        <v>-0.5</v>
      </c>
      <c r="F17" s="101">
        <v>7</v>
      </c>
      <c r="G17" s="101">
        <v>19.899999999999999</v>
      </c>
      <c r="H17" s="101">
        <v>58.7</v>
      </c>
      <c r="I17" s="118"/>
      <c r="J17" s="119"/>
      <c r="K17" s="119"/>
      <c r="L17" s="119"/>
      <c r="M17" s="119"/>
      <c r="N17" s="118"/>
      <c r="O17" s="125"/>
      <c r="P17" s="125"/>
      <c r="Q17" s="125"/>
      <c r="R17" s="125"/>
      <c r="S17" s="125"/>
    </row>
    <row r="18" spans="1:19" ht="11.45" customHeight="1">
      <c r="A18" s="105">
        <f>IF(E18&lt;&gt;"",COUNTA($E$9:E18),"")</f>
        <v>9</v>
      </c>
      <c r="B18" s="60" t="s">
        <v>93</v>
      </c>
      <c r="C18" s="59" t="s">
        <v>113</v>
      </c>
      <c r="D18" s="101">
        <v>-8.3000000000000007</v>
      </c>
      <c r="E18" s="101">
        <v>-1.8</v>
      </c>
      <c r="F18" s="101">
        <v>-1.8</v>
      </c>
      <c r="G18" s="101">
        <v>-6.4</v>
      </c>
      <c r="H18" s="101">
        <v>-16.7</v>
      </c>
      <c r="I18" s="118"/>
      <c r="J18" s="119"/>
      <c r="K18" s="119"/>
      <c r="L18" s="119"/>
      <c r="M18" s="119"/>
      <c r="N18" s="118"/>
      <c r="O18" s="125"/>
      <c r="P18" s="125"/>
      <c r="Q18" s="125"/>
      <c r="R18" s="125"/>
      <c r="S18" s="125"/>
    </row>
    <row r="19" spans="1:19" ht="11.45" customHeight="1">
      <c r="A19" s="105">
        <f>IF(E19&lt;&gt;"",COUNTA($E$9:E19),"")</f>
        <v>10</v>
      </c>
      <c r="B19" s="60" t="s">
        <v>94</v>
      </c>
      <c r="C19" s="59" t="s">
        <v>114</v>
      </c>
      <c r="D19" s="101">
        <v>-4.5</v>
      </c>
      <c r="E19" s="101">
        <v>-1.3</v>
      </c>
      <c r="F19" s="101">
        <v>5.8</v>
      </c>
      <c r="G19" s="101">
        <v>-3.9</v>
      </c>
      <c r="H19" s="101">
        <v>-0.7</v>
      </c>
      <c r="I19" s="118"/>
      <c r="J19" s="119"/>
      <c r="K19" s="119"/>
      <c r="L19" s="119"/>
      <c r="M19" s="119"/>
      <c r="N19" s="118"/>
      <c r="O19" s="125"/>
      <c r="P19" s="125"/>
      <c r="Q19" s="125"/>
      <c r="R19" s="125"/>
      <c r="S19" s="125"/>
    </row>
    <row r="20" spans="1:19" ht="11.45" customHeight="1">
      <c r="A20" s="105" t="str">
        <f>IF(E20&lt;&gt;"",COUNTA($E$9:E20),"")</f>
        <v/>
      </c>
      <c r="B20" s="58"/>
      <c r="C20" s="59" t="s">
        <v>87</v>
      </c>
      <c r="D20" s="101"/>
      <c r="E20" s="101"/>
      <c r="F20" s="101"/>
      <c r="G20" s="101"/>
      <c r="H20" s="101"/>
      <c r="I20" s="118"/>
      <c r="J20" s="118"/>
      <c r="K20" s="118"/>
      <c r="L20" s="118"/>
      <c r="M20" s="118"/>
      <c r="N20" s="118"/>
      <c r="O20" s="125"/>
      <c r="P20" s="125"/>
      <c r="Q20" s="125"/>
      <c r="R20" s="125"/>
      <c r="S20" s="125"/>
    </row>
    <row r="21" spans="1:19" ht="11.45" customHeight="1">
      <c r="A21" s="105">
        <f>IF(E21&lt;&gt;"",COUNTA($E$9:E21),"")</f>
        <v>11</v>
      </c>
      <c r="B21" s="60" t="s">
        <v>95</v>
      </c>
      <c r="C21" s="59" t="s">
        <v>99</v>
      </c>
      <c r="D21" s="101">
        <v>-20</v>
      </c>
      <c r="E21" s="101">
        <v>-0.9</v>
      </c>
      <c r="F21" s="101">
        <v>12</v>
      </c>
      <c r="G21" s="101">
        <v>3.2</v>
      </c>
      <c r="H21" s="101" t="s">
        <v>5</v>
      </c>
      <c r="I21" s="118"/>
      <c r="J21" s="119"/>
      <c r="K21" s="119"/>
      <c r="L21" s="119"/>
      <c r="M21" s="119"/>
      <c r="N21" s="118"/>
      <c r="O21" s="125"/>
      <c r="P21" s="125"/>
      <c r="Q21" s="125"/>
      <c r="R21" s="125"/>
      <c r="S21" s="125"/>
    </row>
    <row r="22" spans="1:19" ht="11.45" customHeight="1">
      <c r="A22" s="105">
        <f>IF(E22&lt;&gt;"",COUNTA($E$9:E22),"")</f>
        <v>12</v>
      </c>
      <c r="B22" s="60" t="s">
        <v>96</v>
      </c>
      <c r="C22" s="59" t="s">
        <v>115</v>
      </c>
      <c r="D22" s="101">
        <v>25</v>
      </c>
      <c r="E22" s="101">
        <v>3.9</v>
      </c>
      <c r="F22" s="101">
        <v>9.6999999999999993</v>
      </c>
      <c r="G22" s="101">
        <v>-1.3</v>
      </c>
      <c r="H22" s="101" t="s">
        <v>5</v>
      </c>
      <c r="I22" s="118"/>
      <c r="J22" s="119"/>
      <c r="K22" s="119"/>
      <c r="L22" s="119"/>
      <c r="M22" s="119"/>
      <c r="N22" s="118"/>
      <c r="O22" s="125"/>
      <c r="P22" s="125"/>
      <c r="Q22" s="125"/>
      <c r="R22" s="125"/>
      <c r="S22" s="125"/>
    </row>
    <row r="23" spans="1:19" ht="11.45" customHeight="1">
      <c r="A23" s="105">
        <f>IF(E23&lt;&gt;"",COUNTA($E$9:E23),"")</f>
        <v>13</v>
      </c>
      <c r="B23" s="60" t="s">
        <v>97</v>
      </c>
      <c r="C23" s="59" t="s">
        <v>116</v>
      </c>
      <c r="D23" s="101" t="s">
        <v>4</v>
      </c>
      <c r="E23" s="101">
        <v>-1.5</v>
      </c>
      <c r="F23" s="101" t="s">
        <v>5</v>
      </c>
      <c r="G23" s="101">
        <v>-2.8</v>
      </c>
      <c r="H23" s="101" t="s">
        <v>5</v>
      </c>
      <c r="I23" s="118"/>
      <c r="J23" s="118"/>
      <c r="K23" s="119"/>
      <c r="L23" s="119"/>
      <c r="M23" s="118"/>
      <c r="N23" s="118"/>
      <c r="O23" s="125"/>
      <c r="P23" s="125"/>
      <c r="Q23" s="125"/>
      <c r="R23" s="125"/>
      <c r="S23" s="125"/>
    </row>
    <row r="24" spans="1:19" ht="11.45" customHeight="1">
      <c r="A24" s="105">
        <f>IF(E24&lt;&gt;"",COUNTA($E$9:E24),"")</f>
        <v>14</v>
      </c>
      <c r="B24" s="55">
        <v>11</v>
      </c>
      <c r="C24" s="56" t="s">
        <v>61</v>
      </c>
      <c r="D24" s="101" t="s">
        <v>4</v>
      </c>
      <c r="E24" s="101">
        <v>-3.6</v>
      </c>
      <c r="F24" s="101">
        <v>5.6</v>
      </c>
      <c r="G24" s="101">
        <v>-3.2</v>
      </c>
      <c r="H24" s="101">
        <v>-4.9000000000000004</v>
      </c>
      <c r="I24" s="118"/>
      <c r="J24" s="119"/>
      <c r="K24" s="119"/>
      <c r="L24" s="119"/>
      <c r="M24" s="119"/>
      <c r="N24" s="118"/>
      <c r="O24" s="125"/>
      <c r="P24" s="125"/>
      <c r="Q24" s="125"/>
      <c r="R24" s="125"/>
      <c r="S24" s="125"/>
    </row>
    <row r="25" spans="1:19" ht="11.45" customHeight="1">
      <c r="A25" s="105">
        <f>IF(E25&lt;&gt;"",COUNTA($E$9:E25),"")</f>
        <v>15</v>
      </c>
      <c r="B25" s="55">
        <v>12</v>
      </c>
      <c r="C25" s="56" t="s">
        <v>100</v>
      </c>
      <c r="D25" s="101" t="s">
        <v>4</v>
      </c>
      <c r="E25" s="101" t="s">
        <v>5</v>
      </c>
      <c r="F25" s="101" t="s">
        <v>5</v>
      </c>
      <c r="G25" s="101" t="s">
        <v>5</v>
      </c>
      <c r="H25" s="101" t="s">
        <v>4</v>
      </c>
      <c r="I25" s="118"/>
      <c r="J25" s="118"/>
      <c r="K25" s="119"/>
      <c r="L25" s="119"/>
      <c r="M25" s="118"/>
      <c r="N25" s="118"/>
      <c r="O25" s="125"/>
      <c r="P25" s="125"/>
      <c r="Q25" s="125"/>
      <c r="R25" s="125"/>
      <c r="S25" s="125"/>
    </row>
    <row r="26" spans="1:19" ht="11.45" customHeight="1">
      <c r="A26" s="105">
        <f>IF(E26&lt;&gt;"",COUNTA($E$9:E26),"")</f>
        <v>16</v>
      </c>
      <c r="B26" s="55">
        <v>13</v>
      </c>
      <c r="C26" s="56" t="s">
        <v>74</v>
      </c>
      <c r="D26" s="101">
        <v>-14.3</v>
      </c>
      <c r="E26" s="101">
        <v>-12.5</v>
      </c>
      <c r="F26" s="101">
        <v>-9.3000000000000007</v>
      </c>
      <c r="G26" s="101">
        <v>-0.2</v>
      </c>
      <c r="H26" s="101">
        <v>9</v>
      </c>
      <c r="I26" s="118"/>
      <c r="J26" s="118"/>
      <c r="K26" s="119"/>
      <c r="L26" s="119"/>
      <c r="M26" s="119"/>
      <c r="N26" s="118"/>
      <c r="O26" s="125"/>
      <c r="P26" s="125"/>
      <c r="Q26" s="125"/>
      <c r="R26" s="125"/>
      <c r="S26" s="125"/>
    </row>
    <row r="27" spans="1:19" ht="11.45" customHeight="1">
      <c r="A27" s="105">
        <f>IF(E27&lt;&gt;"",COUNTA($E$9:E27),"")</f>
        <v>17</v>
      </c>
      <c r="B27" s="55">
        <v>14</v>
      </c>
      <c r="C27" s="56" t="s">
        <v>101</v>
      </c>
      <c r="D27" s="101" t="s">
        <v>4</v>
      </c>
      <c r="E27" s="101" t="s">
        <v>5</v>
      </c>
      <c r="F27" s="101" t="s">
        <v>5</v>
      </c>
      <c r="G27" s="101" t="s">
        <v>5</v>
      </c>
      <c r="H27" s="101" t="s">
        <v>5</v>
      </c>
      <c r="I27" s="118"/>
      <c r="J27" s="118"/>
      <c r="K27" s="118"/>
      <c r="L27" s="119"/>
      <c r="M27" s="118"/>
      <c r="N27" s="118"/>
      <c r="O27" s="125"/>
      <c r="P27" s="125"/>
      <c r="Q27" s="125"/>
      <c r="R27" s="125"/>
      <c r="S27" s="125"/>
    </row>
    <row r="28" spans="1:19" s="97" customFormat="1" ht="11.45" customHeight="1">
      <c r="A28" s="105">
        <f>IF(E28&lt;&gt;"",COUNTA($E$9:E28),"")</f>
        <v>18</v>
      </c>
      <c r="B28" s="103">
        <v>15</v>
      </c>
      <c r="C28" s="104" t="s">
        <v>190</v>
      </c>
      <c r="D28" s="101">
        <v>100</v>
      </c>
      <c r="E28" s="101" t="s">
        <v>5</v>
      </c>
      <c r="F28" s="101" t="s">
        <v>5</v>
      </c>
      <c r="G28" s="101" t="s">
        <v>5</v>
      </c>
      <c r="H28" s="101" t="s">
        <v>5</v>
      </c>
      <c r="I28" s="118"/>
      <c r="J28" s="118"/>
      <c r="K28" s="119"/>
      <c r="L28" s="119"/>
      <c r="M28" s="118"/>
      <c r="N28" s="118"/>
      <c r="O28" s="125"/>
      <c r="P28" s="125"/>
      <c r="Q28" s="125"/>
      <c r="R28" s="125"/>
      <c r="S28" s="125"/>
    </row>
    <row r="29" spans="1:19" ht="22.5" customHeight="1">
      <c r="A29" s="105">
        <f>IF(E29&lt;&gt;"",COUNTA($E$9:E29),"")</f>
        <v>19</v>
      </c>
      <c r="B29" s="55">
        <v>16</v>
      </c>
      <c r="C29" s="56" t="s">
        <v>117</v>
      </c>
      <c r="D29" s="101" t="s">
        <v>4</v>
      </c>
      <c r="E29" s="101">
        <v>-3.2</v>
      </c>
      <c r="F29" s="101">
        <v>-2</v>
      </c>
      <c r="G29" s="101">
        <v>-7.2</v>
      </c>
      <c r="H29" s="101">
        <v>-5.9</v>
      </c>
      <c r="I29" s="118"/>
      <c r="J29" s="119"/>
      <c r="K29" s="119"/>
      <c r="L29" s="119"/>
      <c r="M29" s="119"/>
      <c r="N29" s="118"/>
      <c r="O29" s="125"/>
      <c r="P29" s="125"/>
      <c r="Q29" s="125"/>
      <c r="R29" s="125"/>
      <c r="S29" s="125"/>
    </row>
    <row r="30" spans="1:19" ht="11.45" customHeight="1">
      <c r="A30" s="105">
        <f>IF(E30&lt;&gt;"",COUNTA($E$9:E30),"")</f>
        <v>20</v>
      </c>
      <c r="B30" s="55">
        <v>17</v>
      </c>
      <c r="C30" s="56" t="s">
        <v>118</v>
      </c>
      <c r="D30" s="101" t="s">
        <v>4</v>
      </c>
      <c r="E30" s="101">
        <v>-3.8</v>
      </c>
      <c r="F30" s="101">
        <v>1.6</v>
      </c>
      <c r="G30" s="101">
        <v>-12.6</v>
      </c>
      <c r="H30" s="101">
        <v>-9.6999999999999993</v>
      </c>
      <c r="I30" s="118"/>
      <c r="J30" s="118"/>
      <c r="K30" s="119"/>
      <c r="L30" s="119"/>
      <c r="M30" s="119"/>
      <c r="N30" s="118"/>
      <c r="O30" s="125"/>
      <c r="P30" s="125"/>
      <c r="Q30" s="125"/>
      <c r="R30" s="125"/>
      <c r="S30" s="125"/>
    </row>
    <row r="31" spans="1:19" ht="22.5" customHeight="1">
      <c r="A31" s="105">
        <f>IF(E31&lt;&gt;"",COUNTA($E$9:E31),"")</f>
        <v>21</v>
      </c>
      <c r="B31" s="55">
        <v>18</v>
      </c>
      <c r="C31" s="56" t="s">
        <v>119</v>
      </c>
      <c r="D31" s="101">
        <v>-12.5</v>
      </c>
      <c r="E31" s="101">
        <v>-5</v>
      </c>
      <c r="F31" s="101">
        <v>-3.1</v>
      </c>
      <c r="G31" s="101">
        <v>-6.8</v>
      </c>
      <c r="H31" s="101" t="s">
        <v>5</v>
      </c>
      <c r="I31" s="118"/>
      <c r="J31" s="119"/>
      <c r="K31" s="119"/>
      <c r="L31" s="119"/>
      <c r="M31" s="119"/>
      <c r="N31" s="118"/>
      <c r="O31" s="125"/>
      <c r="P31" s="125"/>
      <c r="Q31" s="125"/>
      <c r="R31" s="125"/>
      <c r="S31" s="125"/>
    </row>
    <row r="32" spans="1:19" ht="11.45" customHeight="1">
      <c r="A32" s="105">
        <f>IF(E32&lt;&gt;"",COUNTA($E$9:E32),"")</f>
        <v>22</v>
      </c>
      <c r="B32" s="55">
        <v>19</v>
      </c>
      <c r="C32" s="56" t="s">
        <v>102</v>
      </c>
      <c r="D32" s="101" t="s">
        <v>4</v>
      </c>
      <c r="E32" s="101" t="s">
        <v>5</v>
      </c>
      <c r="F32" s="101" t="s">
        <v>5</v>
      </c>
      <c r="G32" s="101" t="s">
        <v>5</v>
      </c>
      <c r="H32" s="101" t="s">
        <v>5</v>
      </c>
      <c r="I32" s="118"/>
      <c r="J32" s="118"/>
      <c r="K32" s="119"/>
      <c r="L32" s="119"/>
      <c r="M32" s="119"/>
      <c r="N32" s="118"/>
      <c r="O32" s="125"/>
      <c r="P32" s="125"/>
      <c r="Q32" s="125"/>
      <c r="R32" s="125"/>
      <c r="S32" s="125"/>
    </row>
    <row r="33" spans="1:19" ht="11.45" customHeight="1">
      <c r="A33" s="105">
        <f>IF(E33&lt;&gt;"",COUNTA($E$9:E33),"")</f>
        <v>23</v>
      </c>
      <c r="B33" s="55">
        <v>20</v>
      </c>
      <c r="C33" s="56" t="s">
        <v>62</v>
      </c>
      <c r="D33" s="101">
        <v>-11.1</v>
      </c>
      <c r="E33" s="101">
        <v>-20.9</v>
      </c>
      <c r="F33" s="101">
        <v>-10.8</v>
      </c>
      <c r="G33" s="101">
        <v>-29.5</v>
      </c>
      <c r="H33" s="101">
        <v>-22.6</v>
      </c>
      <c r="I33" s="118"/>
      <c r="J33" s="119"/>
      <c r="K33" s="119"/>
      <c r="L33" s="119"/>
      <c r="M33" s="119"/>
      <c r="N33" s="118"/>
      <c r="O33" s="125"/>
      <c r="P33" s="125"/>
      <c r="Q33" s="125"/>
      <c r="R33" s="125"/>
      <c r="S33" s="125"/>
    </row>
    <row r="34" spans="1:19" ht="11.45" customHeight="1">
      <c r="A34" s="105">
        <f>IF(E34&lt;&gt;"",COUNTA($E$9:E34),"")</f>
        <v>24</v>
      </c>
      <c r="B34" s="55">
        <v>21</v>
      </c>
      <c r="C34" s="56" t="s">
        <v>120</v>
      </c>
      <c r="D34" s="101" t="s">
        <v>4</v>
      </c>
      <c r="E34" s="101">
        <v>0.8</v>
      </c>
      <c r="F34" s="101">
        <v>5.3</v>
      </c>
      <c r="G34" s="101">
        <v>9.1999999999999993</v>
      </c>
      <c r="H34" s="101" t="s">
        <v>5</v>
      </c>
      <c r="I34" s="118"/>
      <c r="J34" s="119"/>
      <c r="K34" s="119"/>
      <c r="L34" s="119"/>
      <c r="M34" s="119"/>
      <c r="N34" s="118"/>
      <c r="O34" s="125"/>
      <c r="P34" s="125"/>
      <c r="Q34" s="125"/>
      <c r="R34" s="125"/>
      <c r="S34" s="125"/>
    </row>
    <row r="35" spans="1:19" s="61" customFormat="1" ht="11.45" customHeight="1">
      <c r="A35" s="105">
        <f>IF(E35&lt;&gt;"",COUNTA($E$9:E35),"")</f>
        <v>25</v>
      </c>
      <c r="B35" s="55">
        <v>22</v>
      </c>
      <c r="C35" s="56" t="s">
        <v>63</v>
      </c>
      <c r="D35" s="101">
        <v>-2.7</v>
      </c>
      <c r="E35" s="101">
        <v>4.7</v>
      </c>
      <c r="F35" s="101">
        <v>9</v>
      </c>
      <c r="G35" s="101">
        <v>7.3</v>
      </c>
      <c r="H35" s="101">
        <v>22.4</v>
      </c>
      <c r="I35" s="120"/>
      <c r="J35" s="121"/>
      <c r="K35" s="121"/>
      <c r="L35" s="121"/>
      <c r="M35" s="121"/>
      <c r="N35" s="120"/>
      <c r="O35" s="125"/>
      <c r="P35" s="125"/>
      <c r="Q35" s="125"/>
      <c r="R35" s="125"/>
      <c r="S35" s="125"/>
    </row>
    <row r="36" spans="1:19" s="61" customFormat="1" ht="22.5" customHeight="1">
      <c r="A36" s="105">
        <f>IF(E36&lt;&gt;"",COUNTA($E$9:E36),"")</f>
        <v>26</v>
      </c>
      <c r="B36" s="55">
        <v>23</v>
      </c>
      <c r="C36" s="56" t="s">
        <v>105</v>
      </c>
      <c r="D36" s="101">
        <v>-2</v>
      </c>
      <c r="E36" s="101">
        <v>-11.6</v>
      </c>
      <c r="F36" s="101">
        <v>-7.2</v>
      </c>
      <c r="G36" s="101">
        <v>-5.6</v>
      </c>
      <c r="H36" s="101">
        <v>29</v>
      </c>
      <c r="I36" s="120"/>
      <c r="J36" s="121"/>
      <c r="K36" s="121"/>
      <c r="L36" s="121"/>
      <c r="M36" s="121"/>
      <c r="N36" s="120"/>
      <c r="O36" s="125"/>
      <c r="P36" s="125"/>
      <c r="Q36" s="125"/>
      <c r="R36" s="125"/>
      <c r="S36" s="125"/>
    </row>
    <row r="37" spans="1:19" s="61" customFormat="1" ht="11.45" customHeight="1">
      <c r="A37" s="105">
        <f>IF(E37&lt;&gt;"",COUNTA($E$9:E37),"")</f>
        <v>27</v>
      </c>
      <c r="B37" s="55">
        <v>24</v>
      </c>
      <c r="C37" s="56" t="s">
        <v>64</v>
      </c>
      <c r="D37" s="101">
        <v>-12.5</v>
      </c>
      <c r="E37" s="101">
        <v>1.9</v>
      </c>
      <c r="F37" s="101">
        <v>11.1</v>
      </c>
      <c r="G37" s="101">
        <v>-13.8</v>
      </c>
      <c r="H37" s="101">
        <v>-13.9</v>
      </c>
      <c r="I37" s="120"/>
      <c r="J37" s="121"/>
      <c r="K37" s="121"/>
      <c r="L37" s="121"/>
      <c r="M37" s="121"/>
      <c r="N37" s="120"/>
      <c r="O37" s="125"/>
      <c r="P37" s="125"/>
      <c r="Q37" s="125"/>
      <c r="R37" s="125"/>
      <c r="S37" s="125"/>
    </row>
    <row r="38" spans="1:19" s="61" customFormat="1" ht="11.45" customHeight="1">
      <c r="A38" s="105">
        <f>IF(E38&lt;&gt;"",COUNTA($E$9:E38),"")</f>
        <v>28</v>
      </c>
      <c r="B38" s="55">
        <v>25</v>
      </c>
      <c r="C38" s="56" t="s">
        <v>65</v>
      </c>
      <c r="D38" s="101" t="s">
        <v>4</v>
      </c>
      <c r="E38" s="101">
        <v>-3.3</v>
      </c>
      <c r="F38" s="101">
        <v>1.8</v>
      </c>
      <c r="G38" s="101">
        <v>-1.6</v>
      </c>
      <c r="H38" s="101">
        <v>-19.899999999999999</v>
      </c>
      <c r="I38" s="120"/>
      <c r="J38" s="121"/>
      <c r="K38" s="121"/>
      <c r="L38" s="121"/>
      <c r="M38" s="121"/>
      <c r="N38" s="120"/>
      <c r="O38" s="125"/>
      <c r="P38" s="125"/>
      <c r="Q38" s="125"/>
      <c r="R38" s="125"/>
      <c r="S38" s="125"/>
    </row>
    <row r="39" spans="1:19" s="61" customFormat="1" ht="22.5" customHeight="1">
      <c r="A39" s="105">
        <f>IF(E39&lt;&gt;"",COUNTA($E$9:E39),"")</f>
        <v>29</v>
      </c>
      <c r="B39" s="55">
        <v>26</v>
      </c>
      <c r="C39" s="56" t="s">
        <v>106</v>
      </c>
      <c r="D39" s="101">
        <v>8.3000000000000007</v>
      </c>
      <c r="E39" s="101">
        <v>1.5</v>
      </c>
      <c r="F39" s="101">
        <v>9.8000000000000007</v>
      </c>
      <c r="G39" s="101">
        <v>-19.100000000000001</v>
      </c>
      <c r="H39" s="101">
        <v>-17.100000000000001</v>
      </c>
      <c r="I39" s="120"/>
      <c r="J39" s="120"/>
      <c r="K39" s="121"/>
      <c r="L39" s="121"/>
      <c r="M39" s="121"/>
      <c r="N39" s="120"/>
      <c r="O39" s="125"/>
      <c r="P39" s="125"/>
      <c r="Q39" s="125"/>
      <c r="R39" s="125"/>
      <c r="S39" s="125"/>
    </row>
    <row r="40" spans="1:19" s="61" customFormat="1" ht="11.45" customHeight="1">
      <c r="A40" s="105">
        <f>IF(E40&lt;&gt;"",COUNTA($E$9:E40),"")</f>
        <v>30</v>
      </c>
      <c r="B40" s="55">
        <v>27</v>
      </c>
      <c r="C40" s="56" t="s">
        <v>66</v>
      </c>
      <c r="D40" s="101">
        <v>4</v>
      </c>
      <c r="E40" s="101">
        <v>-1.9</v>
      </c>
      <c r="F40" s="101">
        <v>-0.6</v>
      </c>
      <c r="G40" s="101">
        <v>-6</v>
      </c>
      <c r="H40" s="101">
        <v>-2.4</v>
      </c>
      <c r="I40" s="120"/>
      <c r="J40" s="121"/>
      <c r="K40" s="121"/>
      <c r="L40" s="121"/>
      <c r="M40" s="121"/>
      <c r="N40" s="120"/>
      <c r="O40" s="125"/>
      <c r="P40" s="125"/>
      <c r="Q40" s="125"/>
      <c r="R40" s="125"/>
      <c r="S40" s="125"/>
    </row>
    <row r="41" spans="1:19" s="61" customFormat="1" ht="11.45" customHeight="1">
      <c r="A41" s="105">
        <f>IF(E41&lt;&gt;"",COUNTA($E$9:E41),"")</f>
        <v>31</v>
      </c>
      <c r="B41" s="55">
        <v>28</v>
      </c>
      <c r="C41" s="56" t="s">
        <v>67</v>
      </c>
      <c r="D41" s="101">
        <v>-6.7</v>
      </c>
      <c r="E41" s="101">
        <v>-3.5</v>
      </c>
      <c r="F41" s="101">
        <v>1.7</v>
      </c>
      <c r="G41" s="101">
        <v>68.099999999999994</v>
      </c>
      <c r="H41" s="101" t="s">
        <v>5</v>
      </c>
      <c r="I41" s="120"/>
      <c r="J41" s="121"/>
      <c r="K41" s="121"/>
      <c r="L41" s="121"/>
      <c r="M41" s="121"/>
      <c r="N41" s="120"/>
      <c r="O41" s="125"/>
      <c r="P41" s="125"/>
      <c r="Q41" s="125"/>
      <c r="R41" s="125"/>
      <c r="S41" s="125"/>
    </row>
    <row r="42" spans="1:19" s="61" customFormat="1" ht="11.45" customHeight="1">
      <c r="A42" s="105">
        <f>IF(E42&lt;&gt;"",COUNTA($E$9:E42),"")</f>
        <v>32</v>
      </c>
      <c r="B42" s="55">
        <v>29</v>
      </c>
      <c r="C42" s="56" t="s">
        <v>68</v>
      </c>
      <c r="D42" s="101" t="s">
        <v>4</v>
      </c>
      <c r="E42" s="101">
        <v>0.9</v>
      </c>
      <c r="F42" s="101">
        <v>3.3</v>
      </c>
      <c r="G42" s="101">
        <v>-1.2</v>
      </c>
      <c r="H42" s="101">
        <v>16.399999999999999</v>
      </c>
      <c r="I42" s="120"/>
      <c r="J42" s="121"/>
      <c r="K42" s="121"/>
      <c r="L42" s="121"/>
      <c r="M42" s="121"/>
      <c r="N42" s="120"/>
      <c r="O42" s="125"/>
      <c r="P42" s="125"/>
      <c r="Q42" s="125"/>
      <c r="R42" s="125"/>
      <c r="S42" s="125"/>
    </row>
    <row r="43" spans="1:19" s="61" customFormat="1" ht="11.45" customHeight="1">
      <c r="A43" s="105">
        <f>IF(E43&lt;&gt;"",COUNTA($E$9:E43),"")</f>
        <v>33</v>
      </c>
      <c r="B43" s="55">
        <v>30</v>
      </c>
      <c r="C43" s="56" t="s">
        <v>69</v>
      </c>
      <c r="D43" s="101" t="s">
        <v>4</v>
      </c>
      <c r="E43" s="101">
        <v>1.6</v>
      </c>
      <c r="F43" s="101">
        <v>4.5</v>
      </c>
      <c r="G43" s="101">
        <v>5.8</v>
      </c>
      <c r="H43" s="101">
        <v>-7.5</v>
      </c>
      <c r="I43" s="120"/>
      <c r="J43" s="121"/>
      <c r="K43" s="121"/>
      <c r="L43" s="121"/>
      <c r="M43" s="121"/>
      <c r="N43" s="120"/>
      <c r="O43" s="125"/>
      <c r="P43" s="125"/>
      <c r="Q43" s="125"/>
      <c r="R43" s="125"/>
      <c r="S43" s="125"/>
    </row>
    <row r="44" spans="1:19" s="61" customFormat="1" ht="11.45" customHeight="1">
      <c r="A44" s="108"/>
      <c r="B44" s="109"/>
      <c r="C44" s="110" t="s">
        <v>98</v>
      </c>
      <c r="D44" s="101"/>
      <c r="E44" s="101"/>
      <c r="F44" s="101"/>
      <c r="G44" s="101"/>
      <c r="H44" s="101"/>
      <c r="I44" s="120"/>
      <c r="J44" s="121"/>
      <c r="K44" s="121"/>
      <c r="L44" s="121"/>
      <c r="M44" s="121"/>
      <c r="N44" s="120"/>
      <c r="O44" s="125"/>
      <c r="P44" s="125"/>
      <c r="Q44" s="125"/>
      <c r="R44" s="125"/>
      <c r="S44" s="125"/>
    </row>
    <row r="45" spans="1:19" s="61" customFormat="1" ht="11.45" customHeight="1">
      <c r="A45" s="105">
        <f>IF(E45&lt;&gt;"",COUNTA($E$9:E45),"")</f>
        <v>34</v>
      </c>
      <c r="B45" s="62" t="s">
        <v>23</v>
      </c>
      <c r="C45" s="56" t="s">
        <v>214</v>
      </c>
      <c r="D45" s="101" t="s">
        <v>4</v>
      </c>
      <c r="E45" s="101">
        <v>1</v>
      </c>
      <c r="F45" s="101">
        <v>2.6</v>
      </c>
      <c r="G45" s="101">
        <v>1.9</v>
      </c>
      <c r="H45" s="101">
        <v>-14.9</v>
      </c>
      <c r="I45" s="120"/>
      <c r="J45" s="121"/>
      <c r="K45" s="121"/>
      <c r="L45" s="121"/>
      <c r="M45" s="121"/>
      <c r="N45" s="120"/>
      <c r="O45" s="125"/>
      <c r="P45" s="125"/>
      <c r="Q45" s="125"/>
      <c r="R45" s="125"/>
      <c r="S45" s="125"/>
    </row>
    <row r="46" spans="1:19" s="61" customFormat="1" ht="11.45" customHeight="1">
      <c r="A46" s="105">
        <f>IF(E46&lt;&gt;"",COUNTA($E$9:E46),"")</f>
        <v>35</v>
      </c>
      <c r="B46" s="55">
        <v>31</v>
      </c>
      <c r="C46" s="56" t="s">
        <v>49</v>
      </c>
      <c r="D46" s="101">
        <v>-12.5</v>
      </c>
      <c r="E46" s="101">
        <v>-2.2999999999999998</v>
      </c>
      <c r="F46" s="101">
        <v>2.2999999999999998</v>
      </c>
      <c r="G46" s="101">
        <v>-6.1</v>
      </c>
      <c r="H46" s="101">
        <v>-9.8000000000000007</v>
      </c>
      <c r="I46" s="120"/>
      <c r="J46" s="121"/>
      <c r="K46" s="121"/>
      <c r="L46" s="121"/>
      <c r="M46" s="121"/>
      <c r="N46" s="120"/>
      <c r="O46" s="125"/>
      <c r="P46" s="125"/>
      <c r="Q46" s="125"/>
      <c r="R46" s="125"/>
      <c r="S46" s="125"/>
    </row>
    <row r="47" spans="1:19" s="61" customFormat="1" ht="11.45" customHeight="1">
      <c r="A47" s="105">
        <f>IF(E47&lt;&gt;"",COUNTA($E$9:E47),"")</f>
        <v>36</v>
      </c>
      <c r="B47" s="55">
        <v>32</v>
      </c>
      <c r="C47" s="56" t="s">
        <v>70</v>
      </c>
      <c r="D47" s="101" t="s">
        <v>4</v>
      </c>
      <c r="E47" s="101">
        <v>6.1</v>
      </c>
      <c r="F47" s="101">
        <v>13.1</v>
      </c>
      <c r="G47" s="101">
        <v>7.3</v>
      </c>
      <c r="H47" s="101">
        <v>14.2</v>
      </c>
      <c r="I47" s="120"/>
      <c r="J47" s="121"/>
      <c r="K47" s="121"/>
      <c r="L47" s="121"/>
      <c r="M47" s="121"/>
      <c r="N47" s="120"/>
      <c r="O47" s="125"/>
      <c r="P47" s="125"/>
      <c r="Q47" s="125"/>
      <c r="R47" s="125"/>
      <c r="S47" s="125"/>
    </row>
    <row r="48" spans="1:19" s="61" customFormat="1" ht="22.5" customHeight="1">
      <c r="A48" s="105">
        <f>IF(E48&lt;&gt;"",COUNTA($E$9:E48),"")</f>
        <v>37</v>
      </c>
      <c r="B48" s="55">
        <v>33</v>
      </c>
      <c r="C48" s="56" t="s">
        <v>121</v>
      </c>
      <c r="D48" s="101">
        <v>4.0999999999999996</v>
      </c>
      <c r="E48" s="101">
        <v>4.5999999999999996</v>
      </c>
      <c r="F48" s="101">
        <v>9</v>
      </c>
      <c r="G48" s="101">
        <v>16.600000000000001</v>
      </c>
      <c r="H48" s="101">
        <v>-7.7</v>
      </c>
      <c r="I48" s="120"/>
      <c r="J48" s="121"/>
      <c r="K48" s="121"/>
      <c r="L48" s="121"/>
      <c r="M48" s="121"/>
      <c r="N48" s="120"/>
      <c r="O48" s="125"/>
      <c r="P48" s="125"/>
      <c r="Q48" s="125"/>
      <c r="R48" s="125"/>
      <c r="S48" s="125"/>
    </row>
    <row r="49" spans="1:19" ht="8.1" customHeight="1">
      <c r="A49" s="105" t="str">
        <f>IF(E49&lt;&gt;"",COUNTA($E$9:E49),"")</f>
        <v/>
      </c>
      <c r="B49" s="55"/>
      <c r="C49" s="56"/>
      <c r="D49" s="101"/>
      <c r="E49" s="101"/>
      <c r="F49" s="101"/>
      <c r="G49" s="101"/>
      <c r="H49" s="101"/>
      <c r="I49" s="118"/>
      <c r="J49" s="118"/>
      <c r="K49" s="118"/>
      <c r="L49" s="118"/>
      <c r="M49" s="118"/>
      <c r="N49" s="118"/>
      <c r="O49" s="125"/>
      <c r="P49" s="125"/>
      <c r="Q49" s="125"/>
      <c r="R49" s="125"/>
      <c r="S49" s="125"/>
    </row>
    <row r="50" spans="1:19" s="61" customFormat="1" ht="11.45" customHeight="1">
      <c r="A50" s="105">
        <f>IF(E50&lt;&gt;"",COUNTA($E$9:E50),"")</f>
        <v>38</v>
      </c>
      <c r="B50" s="63" t="s">
        <v>22</v>
      </c>
      <c r="C50" s="64" t="s">
        <v>204</v>
      </c>
      <c r="D50" s="141">
        <v>-2</v>
      </c>
      <c r="E50" s="141">
        <v>-0.9</v>
      </c>
      <c r="F50" s="141">
        <v>3.7</v>
      </c>
      <c r="G50" s="141">
        <v>14.1</v>
      </c>
      <c r="H50" s="141">
        <v>31.6</v>
      </c>
      <c r="I50" s="120"/>
      <c r="J50" s="121"/>
      <c r="K50" s="121"/>
      <c r="L50" s="121"/>
      <c r="M50" s="121"/>
      <c r="N50" s="120"/>
      <c r="O50" s="125"/>
      <c r="P50" s="125"/>
      <c r="Q50" s="125"/>
      <c r="R50" s="125"/>
      <c r="S50" s="125"/>
    </row>
    <row r="51" spans="1:19" s="61" customFormat="1" ht="4.5" customHeight="1">
      <c r="A51" s="105" t="str">
        <f>IF(E51&lt;&gt;"",COUNTA($E$9:E51),"")</f>
        <v/>
      </c>
      <c r="B51" s="63"/>
      <c r="C51" s="56"/>
      <c r="D51" s="101"/>
      <c r="E51" s="101"/>
      <c r="F51" s="101"/>
      <c r="G51" s="101"/>
      <c r="H51" s="101"/>
      <c r="I51" s="120"/>
      <c r="J51" s="120"/>
      <c r="K51" s="120"/>
      <c r="L51" s="120"/>
      <c r="M51" s="120"/>
      <c r="N51" s="120"/>
      <c r="O51" s="125"/>
      <c r="P51" s="125"/>
      <c r="Q51" s="125"/>
      <c r="R51" s="125"/>
      <c r="S51" s="125"/>
    </row>
    <row r="52" spans="1:19" ht="11.25" customHeight="1">
      <c r="A52" s="105" t="str">
        <f>IF(E52&lt;&gt;"",COUNTA($E$9:E52),"")</f>
        <v/>
      </c>
      <c r="B52" s="55"/>
      <c r="C52" s="65" t="s">
        <v>75</v>
      </c>
      <c r="D52" s="101"/>
      <c r="E52" s="101"/>
      <c r="F52" s="101"/>
      <c r="G52" s="101"/>
      <c r="H52" s="101"/>
      <c r="I52" s="118"/>
      <c r="J52" s="118"/>
      <c r="K52" s="118"/>
      <c r="L52" s="118"/>
      <c r="M52" s="118"/>
      <c r="N52" s="118"/>
      <c r="O52" s="125"/>
      <c r="P52" s="125"/>
      <c r="Q52" s="125"/>
      <c r="R52" s="125"/>
      <c r="S52" s="125"/>
    </row>
    <row r="53" spans="1:19" s="61" customFormat="1" ht="11.45" customHeight="1">
      <c r="A53" s="105">
        <f>IF(E53&lt;&gt;"",COUNTA($E$9:E53),"")</f>
        <v>39</v>
      </c>
      <c r="B53" s="55"/>
      <c r="C53" s="65" t="s">
        <v>51</v>
      </c>
      <c r="D53" s="101">
        <v>-1.5</v>
      </c>
      <c r="E53" s="101">
        <v>-2.2999999999999998</v>
      </c>
      <c r="F53" s="101">
        <v>1.8</v>
      </c>
      <c r="G53" s="101">
        <v>-7.7</v>
      </c>
      <c r="H53" s="101">
        <v>-7.6</v>
      </c>
      <c r="I53" s="120"/>
      <c r="J53" s="121"/>
      <c r="K53" s="121"/>
      <c r="L53" s="121"/>
      <c r="M53" s="121"/>
      <c r="N53" s="120"/>
      <c r="O53" s="125"/>
      <c r="P53" s="125"/>
      <c r="Q53" s="125"/>
      <c r="R53" s="125"/>
      <c r="S53" s="125"/>
    </row>
    <row r="54" spans="1:19" s="61" customFormat="1" ht="11.45" customHeight="1">
      <c r="A54" s="105">
        <f>IF(E54&lt;&gt;"",COUNTA($E$9:E54),"")</f>
        <v>40</v>
      </c>
      <c r="B54" s="55"/>
      <c r="C54" s="65" t="s">
        <v>52</v>
      </c>
      <c r="D54" s="101">
        <v>0.4</v>
      </c>
      <c r="E54" s="101">
        <v>0.3</v>
      </c>
      <c r="F54" s="101">
        <v>4.9000000000000004</v>
      </c>
      <c r="G54" s="101">
        <v>41.9</v>
      </c>
      <c r="H54" s="101">
        <v>59.3</v>
      </c>
      <c r="I54" s="120"/>
      <c r="J54" s="121"/>
      <c r="K54" s="121"/>
      <c r="L54" s="121"/>
      <c r="M54" s="121"/>
      <c r="N54" s="120"/>
      <c r="O54" s="125"/>
      <c r="P54" s="125"/>
      <c r="Q54" s="125"/>
      <c r="R54" s="125"/>
      <c r="S54" s="125"/>
    </row>
    <row r="55" spans="1:19" s="61" customFormat="1" ht="11.45" customHeight="1">
      <c r="A55" s="105">
        <f>IF(E55&lt;&gt;"",COUNTA($E$9:E55),"")</f>
        <v>41</v>
      </c>
      <c r="B55" s="55"/>
      <c r="C55" s="65" t="s">
        <v>53</v>
      </c>
      <c r="D55" s="101">
        <v>-10.5</v>
      </c>
      <c r="E55" s="101">
        <v>-1.5</v>
      </c>
      <c r="F55" s="101">
        <v>2.8</v>
      </c>
      <c r="G55" s="101">
        <v>-9.4</v>
      </c>
      <c r="H55" s="101">
        <v>-17.399999999999999</v>
      </c>
      <c r="I55" s="120"/>
      <c r="J55" s="121"/>
      <c r="K55" s="121"/>
      <c r="L55" s="121"/>
      <c r="M55" s="121"/>
      <c r="N55" s="120"/>
      <c r="O55" s="125"/>
      <c r="P55" s="125"/>
      <c r="Q55" s="125"/>
      <c r="R55" s="125"/>
      <c r="S55" s="125"/>
    </row>
    <row r="56" spans="1:19" s="61" customFormat="1" ht="11.45" customHeight="1">
      <c r="A56" s="105">
        <f>IF(E56&lt;&gt;"",COUNTA($E$9:E56),"")</f>
        <v>42</v>
      </c>
      <c r="B56" s="55"/>
      <c r="C56" s="65" t="s">
        <v>54</v>
      </c>
      <c r="D56" s="101">
        <v>-5.9</v>
      </c>
      <c r="E56" s="101">
        <v>-0.9</v>
      </c>
      <c r="F56" s="101">
        <v>4.0999999999999996</v>
      </c>
      <c r="G56" s="101">
        <v>0.8</v>
      </c>
      <c r="H56" s="101">
        <v>2.1</v>
      </c>
      <c r="I56" s="120"/>
      <c r="J56" s="121"/>
      <c r="K56" s="121"/>
      <c r="L56" s="121"/>
      <c r="M56" s="121"/>
      <c r="N56" s="120"/>
      <c r="O56" s="125"/>
      <c r="P56" s="125"/>
      <c r="Q56" s="125"/>
      <c r="R56" s="125"/>
      <c r="S56" s="125"/>
    </row>
  </sheetData>
  <sortState ref="C64:H68">
    <sortCondition sortBy="fontColor" ref="E67" dxfId="2"/>
  </sortState>
  <mergeCells count="11">
    <mergeCell ref="G2:G5"/>
    <mergeCell ref="H3:H5"/>
    <mergeCell ref="A1:C1"/>
    <mergeCell ref="D1:H1"/>
    <mergeCell ref="A2:A6"/>
    <mergeCell ref="B2:B6"/>
    <mergeCell ref="C2:C6"/>
    <mergeCell ref="D6:H6"/>
    <mergeCell ref="D2:D5"/>
    <mergeCell ref="E2:E5"/>
    <mergeCell ref="F2: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ColWidth="11.42578125" defaultRowHeight="11.25"/>
  <cols>
    <col min="1" max="1" width="3.7109375" style="51" customWidth="1"/>
    <col min="2" max="2" width="4.7109375" style="66" customWidth="1"/>
    <col min="3" max="3" width="31.7109375" style="67" customWidth="1"/>
    <col min="4" max="8" width="8.7109375" style="68" customWidth="1"/>
    <col min="9" max="9" width="8.28515625" style="68" customWidth="1"/>
    <col min="10" max="16384" width="11.42578125" style="51"/>
  </cols>
  <sheetData>
    <row r="1" spans="1:17" s="49" customFormat="1" ht="36" customHeight="1">
      <c r="A1" s="183" t="s">
        <v>34</v>
      </c>
      <c r="B1" s="184"/>
      <c r="C1" s="184"/>
      <c r="D1" s="185" t="s">
        <v>206</v>
      </c>
      <c r="E1" s="185"/>
      <c r="F1" s="185"/>
      <c r="G1" s="185"/>
      <c r="H1" s="185"/>
      <c r="I1" s="186"/>
    </row>
    <row r="2" spans="1:17" s="71" customFormat="1" ht="11.45" customHeight="1">
      <c r="A2" s="182" t="s">
        <v>29</v>
      </c>
      <c r="B2" s="180" t="s">
        <v>26</v>
      </c>
      <c r="C2" s="180" t="s">
        <v>137</v>
      </c>
      <c r="D2" s="180" t="s">
        <v>38</v>
      </c>
      <c r="E2" s="180" t="s">
        <v>39</v>
      </c>
      <c r="F2" s="180"/>
      <c r="G2" s="180"/>
      <c r="H2" s="180"/>
      <c r="I2" s="181"/>
    </row>
    <row r="3" spans="1:17" s="71" customFormat="1" ht="11.45" customHeight="1">
      <c r="A3" s="182"/>
      <c r="B3" s="180"/>
      <c r="C3" s="180"/>
      <c r="D3" s="180"/>
      <c r="E3" s="180" t="s">
        <v>40</v>
      </c>
      <c r="F3" s="180"/>
      <c r="G3" s="180"/>
      <c r="H3" s="180"/>
      <c r="I3" s="181"/>
    </row>
    <row r="4" spans="1:17" s="71" customFormat="1" ht="11.45" customHeight="1">
      <c r="A4" s="182"/>
      <c r="B4" s="180"/>
      <c r="C4" s="180"/>
      <c r="D4" s="180"/>
      <c r="E4" s="180" t="s">
        <v>41</v>
      </c>
      <c r="F4" s="180" t="s">
        <v>42</v>
      </c>
      <c r="G4" s="180" t="s">
        <v>43</v>
      </c>
      <c r="H4" s="180" t="s">
        <v>44</v>
      </c>
      <c r="I4" s="181" t="s">
        <v>57</v>
      </c>
    </row>
    <row r="5" spans="1:17" s="71" customFormat="1" ht="11.45" customHeight="1">
      <c r="A5" s="182"/>
      <c r="B5" s="180"/>
      <c r="C5" s="180"/>
      <c r="D5" s="180"/>
      <c r="E5" s="180"/>
      <c r="F5" s="180"/>
      <c r="G5" s="180"/>
      <c r="H5" s="180"/>
      <c r="I5" s="181"/>
    </row>
    <row r="6" spans="1:17" s="71" customFormat="1" ht="11.45" customHeight="1">
      <c r="A6" s="182"/>
      <c r="B6" s="180"/>
      <c r="C6" s="180"/>
      <c r="D6" s="180"/>
      <c r="E6" s="180"/>
      <c r="F6" s="180"/>
      <c r="G6" s="180"/>
      <c r="H6" s="180"/>
      <c r="I6" s="181"/>
    </row>
    <row r="7" spans="1:17" s="73" customFormat="1" ht="11.45" customHeight="1">
      <c r="A7" s="41">
        <v>1</v>
      </c>
      <c r="B7" s="42">
        <v>2</v>
      </c>
      <c r="C7" s="42">
        <v>3</v>
      </c>
      <c r="D7" s="42">
        <v>4</v>
      </c>
      <c r="E7" s="42">
        <v>5</v>
      </c>
      <c r="F7" s="42">
        <v>6</v>
      </c>
      <c r="G7" s="42">
        <v>7</v>
      </c>
      <c r="H7" s="42">
        <v>8</v>
      </c>
      <c r="I7" s="43">
        <v>9</v>
      </c>
    </row>
    <row r="8" spans="1:17" ht="11.45" customHeight="1">
      <c r="A8" s="70"/>
      <c r="B8" s="53"/>
      <c r="C8" s="54"/>
      <c r="D8" s="92"/>
      <c r="E8" s="92"/>
      <c r="F8" s="92"/>
      <c r="G8" s="92"/>
      <c r="H8" s="92"/>
      <c r="I8" s="92"/>
    </row>
    <row r="9" spans="1:17" ht="11.45" customHeight="1">
      <c r="A9" s="44">
        <f>IF(E9&lt;&gt;"",COUNTA($E$9:E9),"")</f>
        <v>1</v>
      </c>
      <c r="B9" s="55" t="s">
        <v>20</v>
      </c>
      <c r="C9" s="56" t="s">
        <v>58</v>
      </c>
      <c r="D9" s="92">
        <v>31</v>
      </c>
      <c r="E9" s="92">
        <v>30</v>
      </c>
      <c r="F9" s="92">
        <v>1</v>
      </c>
      <c r="G9" s="92" t="s">
        <v>4</v>
      </c>
      <c r="H9" s="92" t="s">
        <v>4</v>
      </c>
      <c r="I9" s="92" t="s">
        <v>4</v>
      </c>
      <c r="J9" s="116"/>
      <c r="K9" s="116"/>
      <c r="L9" s="116"/>
      <c r="M9" s="116"/>
      <c r="N9" s="116"/>
      <c r="O9" s="116"/>
      <c r="P9" s="116"/>
      <c r="Q9" s="116"/>
    </row>
    <row r="10" spans="1:17" ht="11.45" customHeight="1">
      <c r="A10" s="108">
        <f>IF(E10&lt;&gt;"",COUNTA($E$9:E10),"")</f>
        <v>2</v>
      </c>
      <c r="B10" s="55" t="s">
        <v>21</v>
      </c>
      <c r="C10" s="56" t="s">
        <v>59</v>
      </c>
      <c r="D10" s="92">
        <v>749</v>
      </c>
      <c r="E10" s="92">
        <v>469</v>
      </c>
      <c r="F10" s="92">
        <v>144</v>
      </c>
      <c r="G10" s="92">
        <v>87</v>
      </c>
      <c r="H10" s="92">
        <v>30</v>
      </c>
      <c r="I10" s="92">
        <v>19</v>
      </c>
      <c r="J10" s="116"/>
      <c r="K10" s="116"/>
      <c r="L10" s="116"/>
      <c r="M10" s="116"/>
      <c r="N10" s="116"/>
      <c r="O10" s="116"/>
      <c r="P10" s="116"/>
      <c r="Q10" s="116"/>
    </row>
    <row r="11" spans="1:17" ht="11.45" customHeight="1">
      <c r="A11" s="108" t="str">
        <f>IF(E11&lt;&gt;"",COUNTA($E$9:E11),"")</f>
        <v/>
      </c>
      <c r="B11" s="55"/>
      <c r="C11" s="56" t="s">
        <v>75</v>
      </c>
      <c r="D11" s="92"/>
      <c r="E11" s="92"/>
      <c r="F11" s="92"/>
      <c r="G11" s="92"/>
      <c r="H11" s="92"/>
      <c r="I11" s="92"/>
      <c r="J11" s="115"/>
      <c r="K11" s="115"/>
      <c r="L11" s="115"/>
      <c r="M11" s="115"/>
      <c r="N11" s="115"/>
      <c r="P11" s="116"/>
      <c r="Q11" s="116"/>
    </row>
    <row r="12" spans="1:17" ht="11.45" customHeight="1">
      <c r="A12" s="108">
        <f>IF(E12&lt;&gt;"",COUNTA($E$9:E12),"")</f>
        <v>3</v>
      </c>
      <c r="B12" s="55">
        <v>10</v>
      </c>
      <c r="C12" s="56" t="s">
        <v>60</v>
      </c>
      <c r="D12" s="92">
        <v>129</v>
      </c>
      <c r="E12" s="92">
        <v>60</v>
      </c>
      <c r="F12" s="92">
        <v>27</v>
      </c>
      <c r="G12" s="92">
        <v>26</v>
      </c>
      <c r="H12" s="92">
        <v>12</v>
      </c>
      <c r="I12" s="92">
        <v>4</v>
      </c>
      <c r="J12" s="115"/>
      <c r="K12" s="115"/>
      <c r="L12" s="115"/>
      <c r="M12" s="115"/>
      <c r="N12" s="115"/>
      <c r="P12" s="116"/>
      <c r="Q12" s="116"/>
    </row>
    <row r="13" spans="1:17" ht="11.45" customHeight="1">
      <c r="A13" s="108">
        <f>IF(E13&lt;&gt;"",COUNTA($E$9:E13),"")</f>
        <v>4</v>
      </c>
      <c r="B13" s="55">
        <v>11</v>
      </c>
      <c r="C13" s="56" t="s">
        <v>61</v>
      </c>
      <c r="D13" s="92">
        <v>12</v>
      </c>
      <c r="E13" s="92">
        <v>4</v>
      </c>
      <c r="F13" s="92">
        <v>4</v>
      </c>
      <c r="G13" s="92">
        <v>2</v>
      </c>
      <c r="H13" s="92">
        <v>2</v>
      </c>
      <c r="I13" s="92" t="s">
        <v>4</v>
      </c>
      <c r="J13" s="115"/>
      <c r="K13" s="115"/>
      <c r="L13" s="115"/>
      <c r="M13" s="115"/>
      <c r="N13" s="115"/>
      <c r="P13" s="116"/>
      <c r="Q13" s="116"/>
    </row>
    <row r="14" spans="1:17" ht="11.45" customHeight="1">
      <c r="A14" s="108">
        <f>IF(E14&lt;&gt;"",COUNTA($E$9:E14),"")</f>
        <v>5</v>
      </c>
      <c r="B14" s="55">
        <v>12</v>
      </c>
      <c r="C14" s="56" t="s">
        <v>100</v>
      </c>
      <c r="D14" s="92">
        <v>1</v>
      </c>
      <c r="E14" s="92">
        <v>1</v>
      </c>
      <c r="F14" s="92" t="s">
        <v>4</v>
      </c>
      <c r="G14" s="92" t="s">
        <v>4</v>
      </c>
      <c r="H14" s="92" t="s">
        <v>4</v>
      </c>
      <c r="I14" s="92" t="s">
        <v>4</v>
      </c>
      <c r="J14" s="115"/>
      <c r="K14" s="115"/>
      <c r="L14" s="115"/>
      <c r="M14" s="115"/>
      <c r="N14" s="115"/>
      <c r="P14" s="116"/>
      <c r="Q14" s="116"/>
    </row>
    <row r="15" spans="1:17" ht="11.45" customHeight="1">
      <c r="A15" s="108">
        <f>IF(E15&lt;&gt;"",COUNTA($E$9:E15),"")</f>
        <v>6</v>
      </c>
      <c r="B15" s="55">
        <v>13</v>
      </c>
      <c r="C15" s="56" t="s">
        <v>74</v>
      </c>
      <c r="D15" s="92">
        <v>6</v>
      </c>
      <c r="E15" s="92">
        <v>4</v>
      </c>
      <c r="F15" s="92">
        <v>1</v>
      </c>
      <c r="G15" s="92">
        <v>1</v>
      </c>
      <c r="H15" s="92" t="s">
        <v>4</v>
      </c>
      <c r="I15" s="92" t="s">
        <v>4</v>
      </c>
      <c r="J15" s="115"/>
      <c r="K15" s="115"/>
      <c r="L15" s="115"/>
      <c r="M15" s="115"/>
      <c r="N15" s="115"/>
      <c r="P15" s="116"/>
      <c r="Q15" s="116"/>
    </row>
    <row r="16" spans="1:17" ht="11.45" customHeight="1">
      <c r="A16" s="108">
        <f>IF(E16&lt;&gt;"",COUNTA($E$9:E16),"")</f>
        <v>7</v>
      </c>
      <c r="B16" s="55">
        <v>14</v>
      </c>
      <c r="C16" s="56" t="s">
        <v>101</v>
      </c>
      <c r="D16" s="92">
        <v>1</v>
      </c>
      <c r="E16" s="92">
        <v>1</v>
      </c>
      <c r="F16" s="92" t="s">
        <v>4</v>
      </c>
      <c r="G16" s="92" t="s">
        <v>4</v>
      </c>
      <c r="H16" s="92" t="s">
        <v>4</v>
      </c>
      <c r="I16" s="92" t="s">
        <v>4</v>
      </c>
      <c r="J16" s="115"/>
      <c r="K16" s="115"/>
      <c r="L16" s="115"/>
      <c r="M16" s="115"/>
      <c r="N16" s="115"/>
      <c r="P16" s="116"/>
      <c r="Q16" s="116"/>
    </row>
    <row r="17" spans="1:17" s="106" customFormat="1" ht="11.45" customHeight="1">
      <c r="A17" s="108">
        <f>IF(E17&lt;&gt;"",COUNTA($E$9:E17),"")</f>
        <v>8</v>
      </c>
      <c r="B17" s="109">
        <v>15</v>
      </c>
      <c r="C17" s="110" t="s">
        <v>190</v>
      </c>
      <c r="D17" s="92">
        <v>2</v>
      </c>
      <c r="E17" s="92">
        <v>1</v>
      </c>
      <c r="F17" s="92" t="s">
        <v>4</v>
      </c>
      <c r="G17" s="92" t="s">
        <v>4</v>
      </c>
      <c r="H17" s="92">
        <v>1</v>
      </c>
      <c r="I17" s="92" t="s">
        <v>4</v>
      </c>
      <c r="J17" s="115"/>
      <c r="K17" s="115"/>
      <c r="L17" s="115"/>
      <c r="M17" s="115"/>
      <c r="N17" s="115"/>
      <c r="P17" s="116"/>
      <c r="Q17" s="116"/>
    </row>
    <row r="18" spans="1:17" ht="22.15" customHeight="1">
      <c r="A18" s="108">
        <f>IF(E18&lt;&gt;"",COUNTA($E$9:E18),"")</f>
        <v>9</v>
      </c>
      <c r="B18" s="55">
        <v>16</v>
      </c>
      <c r="C18" s="56" t="s">
        <v>163</v>
      </c>
      <c r="D18" s="92">
        <v>36</v>
      </c>
      <c r="E18" s="92">
        <v>20</v>
      </c>
      <c r="F18" s="92">
        <v>10</v>
      </c>
      <c r="G18" s="92">
        <v>3</v>
      </c>
      <c r="H18" s="92">
        <v>1</v>
      </c>
      <c r="I18" s="92">
        <v>2</v>
      </c>
      <c r="J18" s="115"/>
      <c r="K18" s="115"/>
      <c r="L18" s="115"/>
      <c r="M18" s="115"/>
      <c r="N18" s="115"/>
      <c r="P18" s="116"/>
      <c r="Q18" s="116"/>
    </row>
    <row r="19" spans="1:17" ht="11.45" customHeight="1">
      <c r="A19" s="108">
        <f>IF(E19&lt;&gt;"",COUNTA($E$9:E19),"")</f>
        <v>10</v>
      </c>
      <c r="B19" s="55">
        <v>17</v>
      </c>
      <c r="C19" s="56" t="s">
        <v>73</v>
      </c>
      <c r="D19" s="92">
        <v>6</v>
      </c>
      <c r="E19" s="92">
        <v>1</v>
      </c>
      <c r="F19" s="92">
        <v>1</v>
      </c>
      <c r="G19" s="92">
        <v>4</v>
      </c>
      <c r="H19" s="92" t="s">
        <v>4</v>
      </c>
      <c r="I19" s="92" t="s">
        <v>4</v>
      </c>
      <c r="J19" s="115"/>
      <c r="K19" s="115"/>
      <c r="L19" s="115"/>
      <c r="M19" s="115"/>
      <c r="N19" s="115"/>
      <c r="P19" s="116"/>
      <c r="Q19" s="116"/>
    </row>
    <row r="20" spans="1:17" ht="22.15" customHeight="1">
      <c r="A20" s="108">
        <f>IF(E20&lt;&gt;"",COUNTA($E$9:E20),"")</f>
        <v>11</v>
      </c>
      <c r="B20" s="55">
        <v>18</v>
      </c>
      <c r="C20" s="56" t="s">
        <v>122</v>
      </c>
      <c r="D20" s="92">
        <v>14</v>
      </c>
      <c r="E20" s="92">
        <v>7</v>
      </c>
      <c r="F20" s="92">
        <v>3</v>
      </c>
      <c r="G20" s="92">
        <v>3</v>
      </c>
      <c r="H20" s="92" t="s">
        <v>4</v>
      </c>
      <c r="I20" s="92">
        <v>1</v>
      </c>
      <c r="J20" s="115"/>
      <c r="K20" s="115"/>
      <c r="L20" s="115"/>
      <c r="M20" s="115"/>
      <c r="N20" s="115"/>
      <c r="P20" s="116"/>
      <c r="Q20" s="116"/>
    </row>
    <row r="21" spans="1:17" ht="11.45" customHeight="1">
      <c r="A21" s="108">
        <f>IF(E21&lt;&gt;"",COUNTA($E$9:E21),"")</f>
        <v>12</v>
      </c>
      <c r="B21" s="55">
        <v>19</v>
      </c>
      <c r="C21" s="56" t="s">
        <v>102</v>
      </c>
      <c r="D21" s="92">
        <v>1</v>
      </c>
      <c r="E21" s="92" t="s">
        <v>4</v>
      </c>
      <c r="F21" s="92" t="s">
        <v>4</v>
      </c>
      <c r="G21" s="92">
        <v>1</v>
      </c>
      <c r="H21" s="92" t="s">
        <v>4</v>
      </c>
      <c r="I21" s="92" t="s">
        <v>4</v>
      </c>
      <c r="J21" s="115"/>
      <c r="K21" s="115"/>
      <c r="L21" s="115"/>
      <c r="M21" s="115"/>
      <c r="N21" s="115"/>
      <c r="P21" s="116"/>
      <c r="Q21" s="116"/>
    </row>
    <row r="22" spans="1:17" ht="11.45" customHeight="1">
      <c r="A22" s="108">
        <f>IF(E22&lt;&gt;"",COUNTA($E$9:E22),"")</f>
        <v>13</v>
      </c>
      <c r="B22" s="55">
        <v>20</v>
      </c>
      <c r="C22" s="56" t="s">
        <v>62</v>
      </c>
      <c r="D22" s="92">
        <v>16</v>
      </c>
      <c r="E22" s="92">
        <v>11</v>
      </c>
      <c r="F22" s="92">
        <v>4</v>
      </c>
      <c r="G22" s="92" t="s">
        <v>4</v>
      </c>
      <c r="H22" s="92">
        <v>1</v>
      </c>
      <c r="I22" s="92" t="s">
        <v>4</v>
      </c>
      <c r="J22" s="115"/>
      <c r="K22" s="115"/>
      <c r="L22" s="115"/>
      <c r="M22" s="115"/>
      <c r="N22" s="115"/>
      <c r="P22" s="116"/>
      <c r="Q22" s="116"/>
    </row>
    <row r="23" spans="1:17" ht="11.45" customHeight="1">
      <c r="A23" s="108">
        <f>IF(E23&lt;&gt;"",COUNTA($E$9:E23),"")</f>
        <v>14</v>
      </c>
      <c r="B23" s="55">
        <v>21</v>
      </c>
      <c r="C23" s="56" t="s">
        <v>120</v>
      </c>
      <c r="D23" s="92">
        <v>5</v>
      </c>
      <c r="E23" s="92">
        <v>1</v>
      </c>
      <c r="F23" s="92">
        <v>1</v>
      </c>
      <c r="G23" s="92">
        <v>2</v>
      </c>
      <c r="H23" s="92" t="s">
        <v>4</v>
      </c>
      <c r="I23" s="92">
        <v>1</v>
      </c>
      <c r="J23" s="115"/>
      <c r="K23" s="115"/>
      <c r="L23" s="115"/>
      <c r="M23" s="115"/>
      <c r="N23" s="115"/>
      <c r="P23" s="116"/>
      <c r="Q23" s="116"/>
    </row>
    <row r="24" spans="1:17" s="61" customFormat="1" ht="11.45" customHeight="1">
      <c r="A24" s="108">
        <f>IF(E24&lt;&gt;"",COUNTA($E$9:E24),"")</f>
        <v>15</v>
      </c>
      <c r="B24" s="55">
        <v>22</v>
      </c>
      <c r="C24" s="56" t="s">
        <v>63</v>
      </c>
      <c r="D24" s="92">
        <v>36</v>
      </c>
      <c r="E24" s="92">
        <v>20</v>
      </c>
      <c r="F24" s="92">
        <v>9</v>
      </c>
      <c r="G24" s="92">
        <v>6</v>
      </c>
      <c r="H24" s="92">
        <v>1</v>
      </c>
      <c r="I24" s="92" t="s">
        <v>4</v>
      </c>
      <c r="J24" s="115"/>
      <c r="K24" s="115"/>
      <c r="L24" s="115"/>
      <c r="M24" s="115"/>
      <c r="N24" s="115"/>
      <c r="P24" s="116"/>
      <c r="Q24" s="116"/>
    </row>
    <row r="25" spans="1:17" s="61" customFormat="1" ht="22.15" customHeight="1">
      <c r="A25" s="108">
        <f>IF(E25&lt;&gt;"",COUNTA($E$9:E25),"")</f>
        <v>16</v>
      </c>
      <c r="B25" s="55">
        <v>23</v>
      </c>
      <c r="C25" s="56" t="s">
        <v>123</v>
      </c>
      <c r="D25" s="92">
        <v>99</v>
      </c>
      <c r="E25" s="92">
        <v>93</v>
      </c>
      <c r="F25" s="92">
        <v>4</v>
      </c>
      <c r="G25" s="92">
        <v>2</v>
      </c>
      <c r="H25" s="92" t="s">
        <v>4</v>
      </c>
      <c r="I25" s="92" t="s">
        <v>4</v>
      </c>
      <c r="J25" s="115"/>
      <c r="K25" s="115"/>
      <c r="L25" s="115"/>
      <c r="M25" s="115"/>
      <c r="N25" s="115"/>
      <c r="P25" s="116"/>
      <c r="Q25" s="116"/>
    </row>
    <row r="26" spans="1:17" s="61" customFormat="1" ht="11.45" customHeight="1">
      <c r="A26" s="108">
        <f>IF(E26&lt;&gt;"",COUNTA($E$9:E26),"")</f>
        <v>17</v>
      </c>
      <c r="B26" s="55">
        <v>24</v>
      </c>
      <c r="C26" s="56" t="s">
        <v>64</v>
      </c>
      <c r="D26" s="92">
        <v>7</v>
      </c>
      <c r="E26" s="92">
        <v>2</v>
      </c>
      <c r="F26" s="92" t="s">
        <v>4</v>
      </c>
      <c r="G26" s="92">
        <v>1</v>
      </c>
      <c r="H26" s="92">
        <v>3</v>
      </c>
      <c r="I26" s="92">
        <v>1</v>
      </c>
      <c r="J26" s="115"/>
      <c r="K26" s="115"/>
      <c r="L26" s="115"/>
      <c r="M26" s="115"/>
      <c r="N26" s="115"/>
      <c r="P26" s="116"/>
      <c r="Q26" s="116"/>
    </row>
    <row r="27" spans="1:17" s="61" customFormat="1" ht="11.45" customHeight="1">
      <c r="A27" s="108">
        <f>IF(E27&lt;&gt;"",COUNTA($E$9:E27),"")</f>
        <v>18</v>
      </c>
      <c r="B27" s="55">
        <v>25</v>
      </c>
      <c r="C27" s="56" t="s">
        <v>65</v>
      </c>
      <c r="D27" s="92">
        <v>112</v>
      </c>
      <c r="E27" s="92">
        <v>81</v>
      </c>
      <c r="F27" s="92">
        <v>23</v>
      </c>
      <c r="G27" s="92">
        <v>7</v>
      </c>
      <c r="H27" s="92" t="s">
        <v>4</v>
      </c>
      <c r="I27" s="92">
        <v>1</v>
      </c>
      <c r="J27" s="115"/>
      <c r="K27" s="115"/>
      <c r="L27" s="115"/>
      <c r="M27" s="115"/>
      <c r="N27" s="115"/>
      <c r="P27" s="116"/>
      <c r="Q27" s="116"/>
    </row>
    <row r="28" spans="1:17" s="61" customFormat="1" ht="22.15" customHeight="1">
      <c r="A28" s="108">
        <f>IF(E28&lt;&gt;"",COUNTA($E$9:E28),"")</f>
        <v>19</v>
      </c>
      <c r="B28" s="55">
        <v>26</v>
      </c>
      <c r="C28" s="56" t="s">
        <v>124</v>
      </c>
      <c r="D28" s="92">
        <v>13</v>
      </c>
      <c r="E28" s="92">
        <v>9</v>
      </c>
      <c r="F28" s="92">
        <v>2</v>
      </c>
      <c r="G28" s="92">
        <v>1</v>
      </c>
      <c r="H28" s="92">
        <v>1</v>
      </c>
      <c r="I28" s="92" t="s">
        <v>4</v>
      </c>
      <c r="J28" s="115"/>
      <c r="K28" s="115"/>
      <c r="L28" s="115"/>
      <c r="M28" s="115"/>
      <c r="N28" s="115"/>
      <c r="P28" s="116"/>
      <c r="Q28" s="116"/>
    </row>
    <row r="29" spans="1:17" s="61" customFormat="1" ht="11.45" customHeight="1">
      <c r="A29" s="108">
        <f>IF(E29&lt;&gt;"",COUNTA($E$9:E29),"")</f>
        <v>20</v>
      </c>
      <c r="B29" s="55">
        <v>27</v>
      </c>
      <c r="C29" s="56" t="s">
        <v>66</v>
      </c>
      <c r="D29" s="92">
        <v>26</v>
      </c>
      <c r="E29" s="92">
        <v>17</v>
      </c>
      <c r="F29" s="92">
        <v>4</v>
      </c>
      <c r="G29" s="92">
        <v>3</v>
      </c>
      <c r="H29" s="92">
        <v>1</v>
      </c>
      <c r="I29" s="92">
        <v>1</v>
      </c>
      <c r="J29" s="115"/>
      <c r="K29" s="115"/>
      <c r="L29" s="115"/>
      <c r="M29" s="115"/>
      <c r="N29" s="115"/>
      <c r="P29" s="116"/>
      <c r="Q29" s="116"/>
    </row>
    <row r="30" spans="1:17" s="61" customFormat="1" ht="11.45" customHeight="1">
      <c r="A30" s="108">
        <f>IF(E30&lt;&gt;"",COUNTA($E$9:E30),"")</f>
        <v>21</v>
      </c>
      <c r="B30" s="55">
        <v>28</v>
      </c>
      <c r="C30" s="56" t="s">
        <v>67</v>
      </c>
      <c r="D30" s="92">
        <v>56</v>
      </c>
      <c r="E30" s="92">
        <v>31</v>
      </c>
      <c r="F30" s="92">
        <v>15</v>
      </c>
      <c r="G30" s="92">
        <v>6</v>
      </c>
      <c r="H30" s="92">
        <v>1</v>
      </c>
      <c r="I30" s="92">
        <v>3</v>
      </c>
      <c r="J30" s="115"/>
      <c r="K30" s="115"/>
      <c r="L30" s="115"/>
      <c r="M30" s="115"/>
      <c r="N30" s="115"/>
      <c r="P30" s="116"/>
      <c r="Q30" s="116"/>
    </row>
    <row r="31" spans="1:17" s="61" customFormat="1" ht="11.45" customHeight="1">
      <c r="A31" s="108">
        <f>IF(E31&lt;&gt;"",COUNTA($E$9:E31),"")</f>
        <v>22</v>
      </c>
      <c r="B31" s="55">
        <v>29</v>
      </c>
      <c r="C31" s="56" t="s">
        <v>68</v>
      </c>
      <c r="D31" s="92">
        <v>18</v>
      </c>
      <c r="E31" s="92">
        <v>7</v>
      </c>
      <c r="F31" s="92">
        <v>6</v>
      </c>
      <c r="G31" s="92">
        <v>2</v>
      </c>
      <c r="H31" s="92">
        <v>1</v>
      </c>
      <c r="I31" s="92">
        <v>2</v>
      </c>
      <c r="J31" s="115"/>
      <c r="K31" s="115"/>
      <c r="L31" s="115"/>
      <c r="M31" s="115"/>
      <c r="N31" s="115"/>
      <c r="P31" s="116"/>
      <c r="Q31" s="116"/>
    </row>
    <row r="32" spans="1:17" s="61" customFormat="1" ht="11.45" customHeight="1">
      <c r="A32" s="108">
        <f>IF(E32&lt;&gt;"",COUNTA($E$9:E32),"")</f>
        <v>23</v>
      </c>
      <c r="B32" s="55">
        <v>30</v>
      </c>
      <c r="C32" s="56" t="s">
        <v>69</v>
      </c>
      <c r="D32" s="92">
        <v>16</v>
      </c>
      <c r="E32" s="92">
        <v>9</v>
      </c>
      <c r="F32" s="92">
        <v>2</v>
      </c>
      <c r="G32" s="92">
        <v>1</v>
      </c>
      <c r="H32" s="92">
        <v>3</v>
      </c>
      <c r="I32" s="92">
        <v>1</v>
      </c>
      <c r="J32" s="115"/>
      <c r="K32" s="115"/>
      <c r="L32" s="115"/>
      <c r="M32" s="115"/>
      <c r="N32" s="115"/>
      <c r="P32" s="116"/>
      <c r="Q32" s="116"/>
    </row>
    <row r="33" spans="1:17" s="61" customFormat="1" ht="11.45" customHeight="1">
      <c r="A33" s="108"/>
      <c r="B33" s="109"/>
      <c r="C33" s="110" t="s">
        <v>98</v>
      </c>
      <c r="D33" s="92"/>
      <c r="E33" s="92"/>
      <c r="F33" s="92"/>
      <c r="G33" s="92"/>
      <c r="H33" s="92"/>
      <c r="I33" s="92"/>
      <c r="J33" s="115"/>
      <c r="K33" s="115"/>
      <c r="L33" s="115"/>
      <c r="M33" s="115"/>
      <c r="N33" s="115"/>
      <c r="P33" s="116"/>
      <c r="Q33" s="116"/>
    </row>
    <row r="34" spans="1:17" s="61" customFormat="1" ht="11.45" customHeight="1">
      <c r="A34" s="108">
        <f>IF(E34&lt;&gt;"",COUNTA($E$9:E34),"")</f>
        <v>24</v>
      </c>
      <c r="B34" s="62" t="s">
        <v>23</v>
      </c>
      <c r="C34" s="56" t="s">
        <v>216</v>
      </c>
      <c r="D34" s="92">
        <v>11</v>
      </c>
      <c r="E34" s="92">
        <v>8</v>
      </c>
      <c r="F34" s="92" t="s">
        <v>4</v>
      </c>
      <c r="G34" s="92" t="s">
        <v>4</v>
      </c>
      <c r="H34" s="92">
        <v>2</v>
      </c>
      <c r="I34" s="92">
        <v>1</v>
      </c>
      <c r="J34" s="115"/>
      <c r="K34" s="115"/>
      <c r="L34" s="115"/>
      <c r="M34" s="115"/>
      <c r="N34" s="115"/>
      <c r="P34" s="116"/>
      <c r="Q34" s="116"/>
    </row>
    <row r="35" spans="1:17" s="61" customFormat="1" ht="11.45" customHeight="1">
      <c r="A35" s="108">
        <f>IF(E35&lt;&gt;"",COUNTA($E$9:E35),"")</f>
        <v>25</v>
      </c>
      <c r="B35" s="55">
        <v>31</v>
      </c>
      <c r="C35" s="56" t="s">
        <v>49</v>
      </c>
      <c r="D35" s="92">
        <v>14</v>
      </c>
      <c r="E35" s="92">
        <v>8</v>
      </c>
      <c r="F35" s="92">
        <v>5</v>
      </c>
      <c r="G35" s="92" t="s">
        <v>4</v>
      </c>
      <c r="H35" s="92" t="s">
        <v>4</v>
      </c>
      <c r="I35" s="92">
        <v>1</v>
      </c>
      <c r="J35" s="115"/>
      <c r="K35" s="115"/>
      <c r="L35" s="115"/>
      <c r="M35" s="115"/>
      <c r="N35" s="115"/>
      <c r="P35" s="116"/>
      <c r="Q35" s="116"/>
    </row>
    <row r="36" spans="1:17" s="61" customFormat="1" ht="11.45" customHeight="1">
      <c r="A36" s="108">
        <f>IF(E36&lt;&gt;"",COUNTA($E$9:E36),"")</f>
        <v>26</v>
      </c>
      <c r="B36" s="55">
        <v>32</v>
      </c>
      <c r="C36" s="56" t="s">
        <v>70</v>
      </c>
      <c r="D36" s="92">
        <v>47</v>
      </c>
      <c r="E36" s="92">
        <v>31</v>
      </c>
      <c r="F36" s="92">
        <v>8</v>
      </c>
      <c r="G36" s="92">
        <v>5</v>
      </c>
      <c r="H36" s="92">
        <v>2</v>
      </c>
      <c r="I36" s="92">
        <v>1</v>
      </c>
      <c r="J36" s="126"/>
      <c r="K36" s="126"/>
      <c r="L36" s="126"/>
      <c r="M36" s="126"/>
      <c r="N36" s="126"/>
      <c r="P36" s="116"/>
      <c r="Q36" s="116"/>
    </row>
    <row r="37" spans="1:17" s="61" customFormat="1" ht="22.15" customHeight="1">
      <c r="A37" s="108">
        <f>IF(E37&lt;&gt;"",COUNTA($E$9:E37),"")</f>
        <v>27</v>
      </c>
      <c r="B37" s="55">
        <v>33</v>
      </c>
      <c r="C37" s="56" t="s">
        <v>71</v>
      </c>
      <c r="D37" s="92">
        <v>76</v>
      </c>
      <c r="E37" s="92">
        <v>50</v>
      </c>
      <c r="F37" s="92">
        <v>15</v>
      </c>
      <c r="G37" s="92">
        <v>11</v>
      </c>
      <c r="H37" s="92" t="s">
        <v>4</v>
      </c>
      <c r="I37" s="92" t="s">
        <v>4</v>
      </c>
      <c r="J37" s="126"/>
      <c r="K37" s="126"/>
      <c r="L37" s="126"/>
      <c r="M37" s="126"/>
      <c r="N37" s="126"/>
      <c r="P37" s="116"/>
      <c r="Q37" s="116"/>
    </row>
    <row r="38" spans="1:17" ht="11.45" customHeight="1">
      <c r="A38" s="108" t="str">
        <f>IF(E38&lt;&gt;"",COUNTA($E$9:E38),"")</f>
        <v/>
      </c>
      <c r="B38" s="55"/>
      <c r="C38" s="56"/>
      <c r="D38" s="92"/>
      <c r="E38" s="92"/>
      <c r="F38" s="92"/>
      <c r="G38" s="92"/>
      <c r="H38" s="92"/>
      <c r="I38" s="92"/>
      <c r="J38" s="126"/>
      <c r="K38" s="126"/>
      <c r="L38" s="126"/>
      <c r="M38" s="126"/>
      <c r="N38" s="126"/>
      <c r="P38" s="116"/>
      <c r="Q38" s="116"/>
    </row>
    <row r="39" spans="1:17" s="61" customFormat="1" ht="11.45" customHeight="1">
      <c r="A39" s="108">
        <f>IF(E39&lt;&gt;"",COUNTA($E$9:E39),"")</f>
        <v>28</v>
      </c>
      <c r="B39" s="63" t="s">
        <v>22</v>
      </c>
      <c r="C39" s="64" t="s">
        <v>204</v>
      </c>
      <c r="D39" s="137">
        <v>780</v>
      </c>
      <c r="E39" s="137">
        <v>499</v>
      </c>
      <c r="F39" s="137">
        <v>145</v>
      </c>
      <c r="G39" s="137">
        <v>87</v>
      </c>
      <c r="H39" s="137">
        <v>30</v>
      </c>
      <c r="I39" s="137">
        <v>19</v>
      </c>
      <c r="J39" s="117"/>
      <c r="K39" s="117"/>
      <c r="L39" s="117"/>
      <c r="M39" s="117"/>
      <c r="N39" s="117"/>
      <c r="P39" s="116"/>
      <c r="Q39" s="116"/>
    </row>
    <row r="40" spans="1:17" ht="11.45" customHeight="1">
      <c r="A40" s="108" t="str">
        <f>IF(E40&lt;&gt;"",COUNTA($E$9:E40),"")</f>
        <v/>
      </c>
      <c r="B40" s="55"/>
      <c r="C40" s="65" t="s">
        <v>75</v>
      </c>
      <c r="D40" s="92"/>
      <c r="E40" s="92"/>
      <c r="F40" s="92"/>
      <c r="G40" s="92"/>
      <c r="H40" s="92"/>
      <c r="I40" s="92"/>
      <c r="J40" s="126"/>
      <c r="K40" s="126"/>
      <c r="L40" s="126"/>
      <c r="M40" s="126"/>
      <c r="N40" s="126"/>
      <c r="P40" s="116"/>
      <c r="Q40" s="116"/>
    </row>
    <row r="41" spans="1:17" s="61" customFormat="1" ht="11.45" customHeight="1">
      <c r="A41" s="108">
        <f>IF(E41&lt;&gt;"",COUNTA($E$9:E41),"")</f>
        <v>29</v>
      </c>
      <c r="B41" s="55"/>
      <c r="C41" s="65" t="s">
        <v>51</v>
      </c>
      <c r="D41" s="92">
        <v>323</v>
      </c>
      <c r="E41" s="92">
        <v>244</v>
      </c>
      <c r="F41" s="92">
        <v>45</v>
      </c>
      <c r="G41" s="92">
        <v>22</v>
      </c>
      <c r="H41" s="92">
        <v>7</v>
      </c>
      <c r="I41" s="92">
        <v>5</v>
      </c>
      <c r="J41" s="126"/>
      <c r="K41" s="126"/>
      <c r="L41" s="126"/>
      <c r="M41" s="126"/>
      <c r="N41" s="126"/>
      <c r="P41" s="116"/>
      <c r="Q41" s="116"/>
    </row>
    <row r="42" spans="1:17" s="61" customFormat="1" ht="11.45" customHeight="1">
      <c r="A42" s="108">
        <f>IF(E42&lt;&gt;"",COUNTA($E$9:E42),"")</f>
        <v>30</v>
      </c>
      <c r="B42" s="55"/>
      <c r="C42" s="65" t="s">
        <v>52</v>
      </c>
      <c r="D42" s="92">
        <v>280</v>
      </c>
      <c r="E42" s="92">
        <v>175</v>
      </c>
      <c r="F42" s="92">
        <v>60</v>
      </c>
      <c r="G42" s="92">
        <v>30</v>
      </c>
      <c r="H42" s="92">
        <v>8</v>
      </c>
      <c r="I42" s="92">
        <v>7</v>
      </c>
      <c r="J42" s="126"/>
      <c r="K42" s="126"/>
      <c r="L42" s="126"/>
      <c r="M42" s="126"/>
      <c r="N42" s="126"/>
      <c r="P42" s="116"/>
      <c r="Q42" s="116"/>
    </row>
    <row r="43" spans="1:17" s="61" customFormat="1" ht="11.45" customHeight="1">
      <c r="A43" s="108">
        <f>IF(E43&lt;&gt;"",COUNTA($E$9:E43),"")</f>
        <v>31</v>
      </c>
      <c r="B43" s="55"/>
      <c r="C43" s="65" t="s">
        <v>53</v>
      </c>
      <c r="D43" s="92">
        <v>17</v>
      </c>
      <c r="E43" s="92">
        <v>10</v>
      </c>
      <c r="F43" s="92">
        <v>5</v>
      </c>
      <c r="G43" s="92">
        <v>1</v>
      </c>
      <c r="H43" s="92" t="s">
        <v>4</v>
      </c>
      <c r="I43" s="92">
        <v>1</v>
      </c>
      <c r="J43" s="126"/>
      <c r="K43" s="126"/>
      <c r="L43" s="126"/>
      <c r="M43" s="126"/>
      <c r="N43" s="126"/>
      <c r="P43" s="116"/>
      <c r="Q43" s="116"/>
    </row>
    <row r="44" spans="1:17" s="61" customFormat="1" ht="11.45" customHeight="1">
      <c r="A44" s="108">
        <f>IF(E44&lt;&gt;"",COUNTA($E$9:E44),"")</f>
        <v>32</v>
      </c>
      <c r="B44" s="55"/>
      <c r="C44" s="65" t="s">
        <v>54</v>
      </c>
      <c r="D44" s="92">
        <v>160</v>
      </c>
      <c r="E44" s="92">
        <v>70</v>
      </c>
      <c r="F44" s="92">
        <v>35</v>
      </c>
      <c r="G44" s="92">
        <v>34</v>
      </c>
      <c r="H44" s="92">
        <v>15</v>
      </c>
      <c r="I44" s="92">
        <v>6</v>
      </c>
      <c r="J44" s="126"/>
      <c r="K44" s="126"/>
      <c r="L44" s="126"/>
      <c r="M44" s="126"/>
      <c r="N44" s="126"/>
      <c r="P44" s="116"/>
      <c r="Q44" s="116"/>
    </row>
    <row r="45" spans="1:17">
      <c r="D45" s="72"/>
      <c r="E45" s="72"/>
      <c r="F45" s="72"/>
      <c r="G45" s="72"/>
      <c r="H45" s="72"/>
      <c r="I45" s="72"/>
      <c r="J45" s="61"/>
      <c r="K45" s="61"/>
      <c r="L45" s="61"/>
      <c r="M45" s="61"/>
      <c r="N45" s="61"/>
      <c r="O45" s="116"/>
    </row>
    <row r="46" spans="1:17">
      <c r="J46" s="106"/>
      <c r="K46" s="106"/>
      <c r="L46" s="106"/>
      <c r="M46" s="106"/>
      <c r="N46" s="106"/>
      <c r="O46" s="116"/>
    </row>
    <row r="47" spans="1:17">
      <c r="C47" s="61"/>
      <c r="D47" s="51"/>
      <c r="E47" s="51"/>
      <c r="F47" s="51"/>
      <c r="G47" s="51"/>
      <c r="H47" s="51"/>
      <c r="I47" s="51"/>
      <c r="J47" s="117"/>
      <c r="K47" s="117"/>
      <c r="L47" s="117"/>
      <c r="M47" s="117"/>
      <c r="N47" s="117"/>
      <c r="O47" s="116"/>
    </row>
  </sheetData>
  <mergeCells count="13">
    <mergeCell ref="G4:G6"/>
    <mergeCell ref="H4:H6"/>
    <mergeCell ref="I4:I6"/>
    <mergeCell ref="A1:C1"/>
    <mergeCell ref="D1:I1"/>
    <mergeCell ref="E4:E6"/>
    <mergeCell ref="C2:C6"/>
    <mergeCell ref="D2:D6"/>
    <mergeCell ref="E2:I2"/>
    <mergeCell ref="E3:I3"/>
    <mergeCell ref="A2:A6"/>
    <mergeCell ref="B2:B6"/>
    <mergeCell ref="F4:F6"/>
  </mergeCells>
  <conditionalFormatting sqref="D38:I38">
    <cfRule type="cellIs" dxfId="1" priority="1" stopIfTrue="1" operator="equal">
      <formula>2</formula>
    </cfRule>
    <cfRule type="cellIs" dxfId="0" priority="2" stopIfTrue="1" operator="equal">
      <formula>1</formula>
    </cfRule>
  </conditionalFormatting>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ColWidth="11.42578125" defaultRowHeight="11.25"/>
  <cols>
    <col min="1" max="1" width="3.7109375" style="51" customWidth="1"/>
    <col min="2" max="2" width="4.28515625" style="66" customWidth="1"/>
    <col min="3" max="3" width="31.7109375" style="67" customWidth="1"/>
    <col min="4" max="9" width="8.7109375" style="68" customWidth="1"/>
    <col min="10" max="16" width="11.42578125" style="106"/>
    <col min="17" max="16384" width="11.42578125" style="51"/>
  </cols>
  <sheetData>
    <row r="1" spans="1:17" s="49" customFormat="1" ht="36" customHeight="1">
      <c r="A1" s="183" t="s">
        <v>35</v>
      </c>
      <c r="B1" s="184"/>
      <c r="C1" s="184"/>
      <c r="D1" s="185" t="s">
        <v>207</v>
      </c>
      <c r="E1" s="185"/>
      <c r="F1" s="185"/>
      <c r="G1" s="185"/>
      <c r="H1" s="185"/>
      <c r="I1" s="186"/>
    </row>
    <row r="2" spans="1:17" s="71" customFormat="1" ht="11.45" customHeight="1">
      <c r="A2" s="182" t="s">
        <v>29</v>
      </c>
      <c r="B2" s="180" t="s">
        <v>26</v>
      </c>
      <c r="C2" s="180" t="s">
        <v>137</v>
      </c>
      <c r="D2" s="180" t="s">
        <v>38</v>
      </c>
      <c r="E2" s="180" t="s">
        <v>39</v>
      </c>
      <c r="F2" s="180"/>
      <c r="G2" s="180"/>
      <c r="H2" s="180"/>
      <c r="I2" s="181"/>
    </row>
    <row r="3" spans="1:17" s="71" customFormat="1" ht="11.45" customHeight="1">
      <c r="A3" s="182"/>
      <c r="B3" s="180"/>
      <c r="C3" s="180"/>
      <c r="D3" s="180"/>
      <c r="E3" s="180" t="s">
        <v>40</v>
      </c>
      <c r="F3" s="180"/>
      <c r="G3" s="180"/>
      <c r="H3" s="180"/>
      <c r="I3" s="181"/>
    </row>
    <row r="4" spans="1:17" s="71" customFormat="1" ht="11.45" customHeight="1">
      <c r="A4" s="182"/>
      <c r="B4" s="180"/>
      <c r="C4" s="180"/>
      <c r="D4" s="180"/>
      <c r="E4" s="180" t="s">
        <v>41</v>
      </c>
      <c r="F4" s="180" t="s">
        <v>42</v>
      </c>
      <c r="G4" s="180" t="s">
        <v>43</v>
      </c>
      <c r="H4" s="180" t="s">
        <v>44</v>
      </c>
      <c r="I4" s="181" t="s">
        <v>57</v>
      </c>
    </row>
    <row r="5" spans="1:17" s="71" customFormat="1" ht="11.45" customHeight="1">
      <c r="A5" s="182"/>
      <c r="B5" s="180"/>
      <c r="C5" s="180"/>
      <c r="D5" s="180"/>
      <c r="E5" s="180"/>
      <c r="F5" s="180"/>
      <c r="G5" s="180"/>
      <c r="H5" s="180"/>
      <c r="I5" s="181"/>
    </row>
    <row r="6" spans="1:17" s="71" customFormat="1" ht="11.45" customHeight="1">
      <c r="A6" s="182"/>
      <c r="B6" s="180"/>
      <c r="C6" s="180"/>
      <c r="D6" s="180"/>
      <c r="E6" s="180"/>
      <c r="F6" s="180"/>
      <c r="G6" s="180"/>
      <c r="H6" s="180"/>
      <c r="I6" s="181"/>
    </row>
    <row r="7" spans="1:17" s="73" customFormat="1" ht="11.45" customHeight="1">
      <c r="A7" s="41">
        <v>1</v>
      </c>
      <c r="B7" s="42">
        <v>2</v>
      </c>
      <c r="C7" s="42">
        <v>3</v>
      </c>
      <c r="D7" s="42">
        <v>4</v>
      </c>
      <c r="E7" s="42">
        <v>5</v>
      </c>
      <c r="F7" s="42">
        <v>6</v>
      </c>
      <c r="G7" s="42">
        <v>7</v>
      </c>
      <c r="H7" s="42">
        <v>8</v>
      </c>
      <c r="I7" s="43">
        <v>9</v>
      </c>
    </row>
    <row r="8" spans="1:17" s="76" customFormat="1" ht="11.45" customHeight="1">
      <c r="A8" s="81"/>
      <c r="B8" s="74"/>
      <c r="C8" s="75"/>
      <c r="D8" s="94"/>
      <c r="E8" s="94"/>
      <c r="F8" s="94"/>
      <c r="G8" s="94"/>
      <c r="H8" s="94"/>
      <c r="I8" s="94"/>
      <c r="J8" s="106"/>
      <c r="K8" s="106"/>
      <c r="L8" s="106"/>
      <c r="M8" s="106"/>
      <c r="N8" s="106"/>
      <c r="O8" s="106"/>
      <c r="P8" s="106"/>
    </row>
    <row r="9" spans="1:17" ht="11.45" customHeight="1">
      <c r="A9" s="44">
        <f>IF(E9&lt;&gt;"",COUNTA($E$9:E9),"")</f>
        <v>1</v>
      </c>
      <c r="B9" s="55" t="s">
        <v>20</v>
      </c>
      <c r="C9" s="56" t="s">
        <v>58</v>
      </c>
      <c r="D9" s="94" t="s">
        <v>5</v>
      </c>
      <c r="E9" s="94">
        <v>379</v>
      </c>
      <c r="F9" s="94" t="s">
        <v>5</v>
      </c>
      <c r="G9" s="94" t="s">
        <v>4</v>
      </c>
      <c r="H9" s="94" t="s">
        <v>4</v>
      </c>
      <c r="I9" s="94" t="s">
        <v>4</v>
      </c>
      <c r="J9" s="116"/>
      <c r="K9" s="116"/>
      <c r="L9" s="116"/>
      <c r="M9" s="116"/>
      <c r="N9" s="116"/>
      <c r="O9" s="116"/>
      <c r="P9" s="116"/>
      <c r="Q9" s="127"/>
    </row>
    <row r="10" spans="1:17" ht="11.45" customHeight="1">
      <c r="A10" s="44">
        <f>IF(E10&lt;&gt;"",COUNTA($E$9:E10),"")</f>
        <v>2</v>
      </c>
      <c r="B10" s="55" t="s">
        <v>21</v>
      </c>
      <c r="C10" s="56" t="s">
        <v>59</v>
      </c>
      <c r="D10" s="94" t="s">
        <v>5</v>
      </c>
      <c r="E10" s="94">
        <v>11397</v>
      </c>
      <c r="F10" s="94" t="s">
        <v>5</v>
      </c>
      <c r="G10" s="94" t="s">
        <v>5</v>
      </c>
      <c r="H10" s="94" t="s">
        <v>5</v>
      </c>
      <c r="I10" s="94" t="s">
        <v>5</v>
      </c>
      <c r="J10" s="116"/>
      <c r="K10" s="116"/>
      <c r="L10" s="116"/>
      <c r="M10" s="116"/>
      <c r="N10" s="116"/>
      <c r="O10" s="116"/>
      <c r="P10" s="116"/>
      <c r="Q10" s="127"/>
    </row>
    <row r="11" spans="1:17" ht="11.45" customHeight="1">
      <c r="A11" s="44" t="str">
        <f>IF(E11&lt;&gt;"",COUNTA($E$9:E11),"")</f>
        <v/>
      </c>
      <c r="B11" s="55"/>
      <c r="C11" s="56" t="s">
        <v>46</v>
      </c>
      <c r="D11" s="94"/>
      <c r="E11" s="94"/>
      <c r="F11" s="94"/>
      <c r="G11" s="94"/>
      <c r="H11" s="94"/>
      <c r="I11" s="94"/>
      <c r="J11" s="115"/>
      <c r="K11" s="115"/>
      <c r="L11" s="115"/>
      <c r="M11" s="115"/>
      <c r="N11" s="115"/>
      <c r="P11" s="116"/>
      <c r="Q11" s="127"/>
    </row>
    <row r="12" spans="1:17" ht="11.45" customHeight="1">
      <c r="A12" s="44">
        <f>IF(E12&lt;&gt;"",COUNTA($E$9:E12),"")</f>
        <v>3</v>
      </c>
      <c r="B12" s="55">
        <v>10</v>
      </c>
      <c r="C12" s="56" t="s">
        <v>60</v>
      </c>
      <c r="D12" s="94">
        <v>15909</v>
      </c>
      <c r="E12" s="94" t="s">
        <v>5</v>
      </c>
      <c r="F12" s="94">
        <v>1934</v>
      </c>
      <c r="G12" s="94">
        <v>4070</v>
      </c>
      <c r="H12" s="94">
        <v>4278</v>
      </c>
      <c r="I12" s="94" t="s">
        <v>5</v>
      </c>
      <c r="J12" s="115"/>
      <c r="K12" s="115"/>
      <c r="L12" s="115"/>
      <c r="M12" s="115"/>
      <c r="N12" s="115"/>
      <c r="P12" s="116"/>
      <c r="Q12" s="127"/>
    </row>
    <row r="13" spans="1:17" ht="11.45" customHeight="1">
      <c r="A13" s="44">
        <f>IF(E13&lt;&gt;"",COUNTA($E$9:E13),"")</f>
        <v>4</v>
      </c>
      <c r="B13" s="55">
        <v>11</v>
      </c>
      <c r="C13" s="56" t="s">
        <v>61</v>
      </c>
      <c r="D13" s="94">
        <v>1272</v>
      </c>
      <c r="E13" s="94">
        <v>92</v>
      </c>
      <c r="F13" s="94">
        <v>257</v>
      </c>
      <c r="G13" s="94" t="s">
        <v>5</v>
      </c>
      <c r="H13" s="94" t="s">
        <v>5</v>
      </c>
      <c r="I13" s="94" t="s">
        <v>4</v>
      </c>
      <c r="J13" s="115"/>
      <c r="K13" s="115"/>
      <c r="L13" s="115"/>
      <c r="M13" s="115"/>
      <c r="N13" s="115"/>
      <c r="P13" s="116"/>
      <c r="Q13" s="127"/>
    </row>
    <row r="14" spans="1:17" ht="11.45" customHeight="1">
      <c r="A14" s="44">
        <f>IF(E14&lt;&gt;"",COUNTA($E$9:E14),"")</f>
        <v>5</v>
      </c>
      <c r="B14" s="55">
        <v>13</v>
      </c>
      <c r="C14" s="56" t="s">
        <v>74</v>
      </c>
      <c r="D14" s="94">
        <v>365</v>
      </c>
      <c r="E14" s="94" t="s">
        <v>5</v>
      </c>
      <c r="F14" s="94" t="s">
        <v>5</v>
      </c>
      <c r="G14" s="94" t="s">
        <v>5</v>
      </c>
      <c r="H14" s="94" t="s">
        <v>4</v>
      </c>
      <c r="I14" s="94" t="s">
        <v>4</v>
      </c>
      <c r="J14" s="115"/>
      <c r="K14" s="115"/>
      <c r="L14" s="115"/>
      <c r="M14" s="115"/>
      <c r="N14" s="115"/>
      <c r="P14" s="116"/>
      <c r="Q14" s="127"/>
    </row>
    <row r="15" spans="1:17" ht="22.5" customHeight="1">
      <c r="A15" s="44">
        <f>IF(E15&lt;&gt;"",COUNTA($E$9:E15),"")</f>
        <v>6</v>
      </c>
      <c r="B15" s="55">
        <v>16</v>
      </c>
      <c r="C15" s="56" t="s">
        <v>193</v>
      </c>
      <c r="D15" s="94">
        <v>3612</v>
      </c>
      <c r="E15" s="94">
        <v>529</v>
      </c>
      <c r="F15" s="94">
        <v>692</v>
      </c>
      <c r="G15" s="94">
        <v>395</v>
      </c>
      <c r="H15" s="94" t="s">
        <v>5</v>
      </c>
      <c r="I15" s="94" t="s">
        <v>5</v>
      </c>
      <c r="J15" s="115"/>
      <c r="K15" s="115"/>
      <c r="L15" s="115"/>
      <c r="M15" s="115"/>
      <c r="N15" s="115"/>
      <c r="P15" s="116"/>
      <c r="Q15" s="127"/>
    </row>
    <row r="16" spans="1:17" ht="11.45" customHeight="1">
      <c r="A16" s="44">
        <f>IF(E16&lt;&gt;"",COUNTA($E$9:E16),"")</f>
        <v>7</v>
      </c>
      <c r="B16" s="55">
        <v>17</v>
      </c>
      <c r="C16" s="56" t="s">
        <v>118</v>
      </c>
      <c r="D16" s="94">
        <v>663</v>
      </c>
      <c r="E16" s="94" t="s">
        <v>5</v>
      </c>
      <c r="F16" s="94" t="s">
        <v>5</v>
      </c>
      <c r="G16" s="94" t="s">
        <v>5</v>
      </c>
      <c r="H16" s="94" t="s">
        <v>4</v>
      </c>
      <c r="I16" s="94" t="s">
        <v>4</v>
      </c>
      <c r="J16" s="115"/>
      <c r="K16" s="115"/>
      <c r="L16" s="115"/>
      <c r="M16" s="115"/>
      <c r="N16" s="115"/>
      <c r="P16" s="116"/>
      <c r="Q16" s="127"/>
    </row>
    <row r="17" spans="1:17" ht="22.15" customHeight="1">
      <c r="A17" s="44">
        <f>IF(E17&lt;&gt;"",COUNTA($E$9:E17),"")</f>
        <v>8</v>
      </c>
      <c r="B17" s="55">
        <v>18</v>
      </c>
      <c r="C17" s="56" t="s">
        <v>72</v>
      </c>
      <c r="D17" s="94">
        <v>1424</v>
      </c>
      <c r="E17" s="94" t="s">
        <v>5</v>
      </c>
      <c r="F17" s="94">
        <v>206</v>
      </c>
      <c r="G17" s="94">
        <v>348</v>
      </c>
      <c r="H17" s="94" t="s">
        <v>4</v>
      </c>
      <c r="I17" s="94" t="s">
        <v>5</v>
      </c>
      <c r="J17" s="115"/>
      <c r="K17" s="115"/>
      <c r="L17" s="115"/>
      <c r="M17" s="115"/>
      <c r="N17" s="115"/>
      <c r="P17" s="116"/>
      <c r="Q17" s="127"/>
    </row>
    <row r="18" spans="1:17" ht="11.45" customHeight="1">
      <c r="A18" s="44">
        <f>IF(E18&lt;&gt;"",COUNTA($E$9:E18),"")</f>
        <v>9</v>
      </c>
      <c r="B18" s="55">
        <v>20</v>
      </c>
      <c r="C18" s="56" t="s">
        <v>62</v>
      </c>
      <c r="D18" s="94">
        <v>874</v>
      </c>
      <c r="E18" s="94" t="s">
        <v>5</v>
      </c>
      <c r="F18" s="94">
        <v>265</v>
      </c>
      <c r="G18" s="94" t="s">
        <v>4</v>
      </c>
      <c r="H18" s="94" t="s">
        <v>5</v>
      </c>
      <c r="I18" s="94" t="s">
        <v>4</v>
      </c>
      <c r="J18" s="115"/>
      <c r="K18" s="115"/>
      <c r="L18" s="115"/>
      <c r="M18" s="115"/>
      <c r="N18" s="115"/>
      <c r="P18" s="116"/>
      <c r="Q18" s="127"/>
    </row>
    <row r="19" spans="1:17" s="61" customFormat="1" ht="11.45" customHeight="1">
      <c r="A19" s="44">
        <f>IF(E19&lt;&gt;"",COUNTA($E$9:E19),"")</f>
        <v>10</v>
      </c>
      <c r="B19" s="55">
        <v>21</v>
      </c>
      <c r="C19" s="56" t="s">
        <v>120</v>
      </c>
      <c r="D19" s="94">
        <v>1281</v>
      </c>
      <c r="E19" s="94" t="s">
        <v>5</v>
      </c>
      <c r="F19" s="94" t="s">
        <v>5</v>
      </c>
      <c r="G19" s="94" t="s">
        <v>5</v>
      </c>
      <c r="H19" s="94" t="s">
        <v>4</v>
      </c>
      <c r="I19" s="94" t="s">
        <v>5</v>
      </c>
      <c r="J19" s="115"/>
      <c r="K19" s="115"/>
      <c r="L19" s="115"/>
      <c r="M19" s="115"/>
      <c r="N19" s="115"/>
      <c r="O19" s="106"/>
      <c r="P19" s="116"/>
      <c r="Q19" s="127"/>
    </row>
    <row r="20" spans="1:17" s="61" customFormat="1" ht="11.45" customHeight="1">
      <c r="A20" s="44">
        <f>IF(E20&lt;&gt;"",COUNTA($E$9:E20),"")</f>
        <v>11</v>
      </c>
      <c r="B20" s="55">
        <v>22</v>
      </c>
      <c r="C20" s="56" t="s">
        <v>63</v>
      </c>
      <c r="D20" s="94">
        <v>2460</v>
      </c>
      <c r="E20" s="94">
        <v>576</v>
      </c>
      <c r="F20" s="94" t="s">
        <v>5</v>
      </c>
      <c r="G20" s="94">
        <v>936</v>
      </c>
      <c r="H20" s="94" t="s">
        <v>5</v>
      </c>
      <c r="I20" s="94" t="s">
        <v>4</v>
      </c>
      <c r="J20" s="115"/>
      <c r="K20" s="115"/>
      <c r="L20" s="115"/>
      <c r="M20" s="115"/>
      <c r="N20" s="115"/>
      <c r="O20" s="106"/>
      <c r="P20" s="116"/>
      <c r="Q20" s="127"/>
    </row>
    <row r="21" spans="1:17" s="61" customFormat="1" ht="22.15" customHeight="1">
      <c r="A21" s="44">
        <f>IF(E21&lt;&gt;"",COUNTA($E$9:E21),"")</f>
        <v>12</v>
      </c>
      <c r="B21" s="55">
        <v>23</v>
      </c>
      <c r="C21" s="56" t="s">
        <v>123</v>
      </c>
      <c r="D21" s="94">
        <v>1842</v>
      </c>
      <c r="E21" s="94">
        <v>1174</v>
      </c>
      <c r="F21" s="94" t="s">
        <v>5</v>
      </c>
      <c r="G21" s="94" t="s">
        <v>5</v>
      </c>
      <c r="H21" s="94" t="s">
        <v>4</v>
      </c>
      <c r="I21" s="94" t="s">
        <v>4</v>
      </c>
      <c r="J21" s="115"/>
      <c r="K21" s="115"/>
      <c r="L21" s="115"/>
      <c r="M21" s="115"/>
      <c r="N21" s="115"/>
      <c r="O21" s="106"/>
      <c r="P21" s="116"/>
      <c r="Q21" s="127"/>
    </row>
    <row r="22" spans="1:17" s="61" customFormat="1" ht="11.45" customHeight="1">
      <c r="A22" s="44">
        <f>IF(E22&lt;&gt;"",COUNTA($E$9:E22),"")</f>
        <v>13</v>
      </c>
      <c r="B22" s="55">
        <v>24</v>
      </c>
      <c r="C22" s="56" t="s">
        <v>64</v>
      </c>
      <c r="D22" s="94">
        <v>1892</v>
      </c>
      <c r="E22" s="94" t="s">
        <v>5</v>
      </c>
      <c r="F22" s="94" t="s">
        <v>4</v>
      </c>
      <c r="G22" s="94" t="s">
        <v>5</v>
      </c>
      <c r="H22" s="94">
        <v>946</v>
      </c>
      <c r="I22" s="94" t="s">
        <v>5</v>
      </c>
      <c r="J22" s="115"/>
      <c r="K22" s="115"/>
      <c r="L22" s="115"/>
      <c r="M22" s="115"/>
      <c r="N22" s="115"/>
      <c r="O22" s="106"/>
      <c r="P22" s="116"/>
      <c r="Q22" s="127"/>
    </row>
    <row r="23" spans="1:17" s="61" customFormat="1" ht="11.45" customHeight="1">
      <c r="A23" s="44">
        <f>IF(E23&lt;&gt;"",COUNTA($E$9:E23),"")</f>
        <v>14</v>
      </c>
      <c r="B23" s="55">
        <v>25</v>
      </c>
      <c r="C23" s="56" t="s">
        <v>65</v>
      </c>
      <c r="D23" s="94">
        <v>5350</v>
      </c>
      <c r="E23" s="94" t="s">
        <v>5</v>
      </c>
      <c r="F23" s="94">
        <v>1498</v>
      </c>
      <c r="G23" s="94">
        <v>1154</v>
      </c>
      <c r="H23" s="94" t="s">
        <v>4</v>
      </c>
      <c r="I23" s="94" t="s">
        <v>5</v>
      </c>
      <c r="J23" s="115"/>
      <c r="K23" s="115"/>
      <c r="L23" s="115"/>
      <c r="M23" s="115"/>
      <c r="N23" s="115"/>
      <c r="O23" s="106"/>
      <c r="P23" s="116"/>
      <c r="Q23" s="127"/>
    </row>
    <row r="24" spans="1:17" s="61" customFormat="1" ht="22.15" customHeight="1">
      <c r="A24" s="44">
        <f>IF(E24&lt;&gt;"",COUNTA($E$9:E24),"")</f>
        <v>15</v>
      </c>
      <c r="B24" s="55">
        <v>26</v>
      </c>
      <c r="C24" s="56" t="s">
        <v>124</v>
      </c>
      <c r="D24" s="94">
        <v>868</v>
      </c>
      <c r="E24" s="94">
        <v>270</v>
      </c>
      <c r="F24" s="94" t="s">
        <v>5</v>
      </c>
      <c r="G24" s="94" t="s">
        <v>5</v>
      </c>
      <c r="H24" s="94" t="s">
        <v>5</v>
      </c>
      <c r="I24" s="94" t="s">
        <v>4</v>
      </c>
      <c r="J24" s="115"/>
      <c r="K24" s="115"/>
      <c r="L24" s="115"/>
      <c r="M24" s="115"/>
      <c r="N24" s="115"/>
      <c r="P24" s="116"/>
      <c r="Q24" s="127"/>
    </row>
    <row r="25" spans="1:17" s="61" customFormat="1" ht="11.45" customHeight="1">
      <c r="A25" s="44">
        <f>IF(E25&lt;&gt;"",COUNTA($E$9:E25),"")</f>
        <v>16</v>
      </c>
      <c r="B25" s="55">
        <v>27</v>
      </c>
      <c r="C25" s="56" t="s">
        <v>66</v>
      </c>
      <c r="D25" s="94">
        <v>2215</v>
      </c>
      <c r="E25" s="94" t="s">
        <v>5</v>
      </c>
      <c r="F25" s="94">
        <v>254</v>
      </c>
      <c r="G25" s="94">
        <v>572</v>
      </c>
      <c r="H25" s="94" t="s">
        <v>5</v>
      </c>
      <c r="I25" s="94" t="s">
        <v>5</v>
      </c>
      <c r="J25" s="115"/>
      <c r="K25" s="115"/>
      <c r="L25" s="115"/>
      <c r="M25" s="115"/>
      <c r="N25" s="115"/>
      <c r="P25" s="116"/>
      <c r="Q25" s="127"/>
    </row>
    <row r="26" spans="1:17" s="61" customFormat="1" ht="11.45" customHeight="1">
      <c r="A26" s="44">
        <f>IF(E26&lt;&gt;"",COUNTA($E$9:E26),"")</f>
        <v>17</v>
      </c>
      <c r="B26" s="55">
        <v>28</v>
      </c>
      <c r="C26" s="56" t="s">
        <v>67</v>
      </c>
      <c r="D26" s="94">
        <v>6544</v>
      </c>
      <c r="E26" s="94">
        <v>847</v>
      </c>
      <c r="F26" s="94">
        <v>1109</v>
      </c>
      <c r="G26" s="94">
        <v>992</v>
      </c>
      <c r="H26" s="94" t="s">
        <v>5</v>
      </c>
      <c r="I26" s="94" t="s">
        <v>5</v>
      </c>
      <c r="J26" s="115"/>
      <c r="K26" s="115"/>
      <c r="L26" s="115"/>
      <c r="M26" s="115"/>
      <c r="N26" s="115"/>
      <c r="P26" s="116"/>
      <c r="Q26" s="127"/>
    </row>
    <row r="27" spans="1:17" s="61" customFormat="1" ht="11.45" customHeight="1">
      <c r="A27" s="44">
        <f>IF(E27&lt;&gt;"",COUNTA($E$9:E27),"")</f>
        <v>18</v>
      </c>
      <c r="B27" s="55">
        <v>29</v>
      </c>
      <c r="C27" s="56" t="s">
        <v>68</v>
      </c>
      <c r="D27" s="94">
        <v>2903</v>
      </c>
      <c r="E27" s="94">
        <v>254</v>
      </c>
      <c r="F27" s="94">
        <v>402</v>
      </c>
      <c r="G27" s="94" t="s">
        <v>5</v>
      </c>
      <c r="H27" s="94" t="s">
        <v>5</v>
      </c>
      <c r="I27" s="94" t="s">
        <v>5</v>
      </c>
      <c r="J27" s="115"/>
      <c r="K27" s="115"/>
      <c r="L27" s="115"/>
      <c r="M27" s="115"/>
      <c r="N27" s="115"/>
      <c r="P27" s="116"/>
      <c r="Q27" s="127"/>
    </row>
    <row r="28" spans="1:17" s="61" customFormat="1" ht="11.45" customHeight="1">
      <c r="A28" s="44">
        <f>IF(E28&lt;&gt;"",COUNTA($E$9:E28),"")</f>
        <v>19</v>
      </c>
      <c r="B28" s="55">
        <v>30</v>
      </c>
      <c r="C28" s="56" t="s">
        <v>69</v>
      </c>
      <c r="D28" s="94">
        <v>2470</v>
      </c>
      <c r="E28" s="94">
        <v>216</v>
      </c>
      <c r="F28" s="94" t="s">
        <v>5</v>
      </c>
      <c r="G28" s="94" t="s">
        <v>5</v>
      </c>
      <c r="H28" s="94">
        <v>1235</v>
      </c>
      <c r="I28" s="94" t="s">
        <v>5</v>
      </c>
      <c r="J28" s="115"/>
      <c r="K28" s="115"/>
      <c r="L28" s="115"/>
      <c r="M28" s="115"/>
      <c r="N28" s="115"/>
      <c r="P28" s="116"/>
      <c r="Q28" s="127"/>
    </row>
    <row r="29" spans="1:17" s="61" customFormat="1" ht="11.45" customHeight="1">
      <c r="A29" s="108"/>
      <c r="B29" s="109"/>
      <c r="C29" s="110" t="s">
        <v>98</v>
      </c>
      <c r="D29" s="94"/>
      <c r="E29" s="94"/>
      <c r="F29" s="94"/>
      <c r="G29" s="94"/>
      <c r="H29" s="94"/>
      <c r="I29" s="94"/>
      <c r="J29" s="115"/>
      <c r="K29" s="115"/>
      <c r="L29" s="115"/>
      <c r="M29" s="115"/>
      <c r="N29" s="115"/>
      <c r="P29" s="116"/>
      <c r="Q29" s="127"/>
    </row>
    <row r="30" spans="1:17" s="61" customFormat="1" ht="11.45" customHeight="1">
      <c r="A30" s="44">
        <f>IF(E30&lt;&gt;"",COUNTA($E$9:E30),"")</f>
        <v>20</v>
      </c>
      <c r="B30" s="77" t="s">
        <v>23</v>
      </c>
      <c r="C30" s="56" t="s">
        <v>214</v>
      </c>
      <c r="D30" s="94">
        <v>1791</v>
      </c>
      <c r="E30" s="94">
        <v>196</v>
      </c>
      <c r="F30" s="94" t="s">
        <v>4</v>
      </c>
      <c r="G30" s="94" t="s">
        <v>4</v>
      </c>
      <c r="H30" s="94" t="s">
        <v>5</v>
      </c>
      <c r="I30" s="94" t="s">
        <v>5</v>
      </c>
      <c r="J30" s="115"/>
      <c r="K30" s="115"/>
      <c r="L30" s="115"/>
      <c r="M30" s="115"/>
      <c r="N30" s="115"/>
      <c r="P30" s="116"/>
      <c r="Q30" s="127"/>
    </row>
    <row r="31" spans="1:17" s="61" customFormat="1" ht="11.45" customHeight="1">
      <c r="A31" s="44">
        <f>IF(E31&lt;&gt;"",COUNTA($E$9:E31),"")</f>
        <v>21</v>
      </c>
      <c r="B31" s="55">
        <v>31</v>
      </c>
      <c r="C31" s="56" t="s">
        <v>49</v>
      </c>
      <c r="D31" s="94">
        <v>1280</v>
      </c>
      <c r="E31" s="94" t="s">
        <v>5</v>
      </c>
      <c r="F31" s="94">
        <v>351</v>
      </c>
      <c r="G31" s="94" t="s">
        <v>4</v>
      </c>
      <c r="H31" s="94" t="s">
        <v>4</v>
      </c>
      <c r="I31" s="94" t="s">
        <v>5</v>
      </c>
      <c r="J31" s="115"/>
      <c r="K31" s="115"/>
      <c r="L31" s="115"/>
      <c r="M31" s="115"/>
      <c r="N31" s="115"/>
      <c r="P31" s="116"/>
      <c r="Q31" s="127"/>
    </row>
    <row r="32" spans="1:17" s="61" customFormat="1" ht="11.45" customHeight="1">
      <c r="A32" s="44">
        <f>IF(E32&lt;&gt;"",COUNTA($E$9:E32),"")</f>
        <v>22</v>
      </c>
      <c r="B32" s="55">
        <v>32</v>
      </c>
      <c r="C32" s="56" t="s">
        <v>70</v>
      </c>
      <c r="D32" s="94">
        <v>3299</v>
      </c>
      <c r="E32" s="94">
        <v>821</v>
      </c>
      <c r="F32" s="94">
        <v>517</v>
      </c>
      <c r="G32" s="94">
        <v>773</v>
      </c>
      <c r="H32" s="94" t="s">
        <v>5</v>
      </c>
      <c r="I32" s="94" t="s">
        <v>5</v>
      </c>
      <c r="J32" s="115"/>
      <c r="K32" s="115"/>
      <c r="L32" s="115"/>
      <c r="M32" s="115"/>
      <c r="N32" s="115"/>
      <c r="P32" s="116"/>
      <c r="Q32" s="127"/>
    </row>
    <row r="33" spans="1:17" s="61" customFormat="1" ht="22.15" customHeight="1">
      <c r="A33" s="44">
        <f>IF(E33&lt;&gt;"",COUNTA($E$9:E33),"")</f>
        <v>23</v>
      </c>
      <c r="B33" s="55">
        <v>33</v>
      </c>
      <c r="C33" s="56" t="s">
        <v>71</v>
      </c>
      <c r="D33" s="94">
        <v>3537</v>
      </c>
      <c r="E33" s="94">
        <v>1048</v>
      </c>
      <c r="F33" s="94">
        <v>1033</v>
      </c>
      <c r="G33" s="94">
        <v>1456</v>
      </c>
      <c r="H33" s="94" t="s">
        <v>4</v>
      </c>
      <c r="I33" s="94" t="s">
        <v>4</v>
      </c>
      <c r="J33" s="115"/>
      <c r="K33" s="115"/>
      <c r="L33" s="115"/>
      <c r="M33" s="115"/>
      <c r="N33" s="115"/>
      <c r="P33" s="116"/>
      <c r="Q33" s="127"/>
    </row>
    <row r="34" spans="1:17" ht="11.45" customHeight="1">
      <c r="A34" s="44" t="str">
        <f>IF(E34&lt;&gt;"",COUNTA($E$9:E34),"")</f>
        <v/>
      </c>
      <c r="B34" s="55"/>
      <c r="C34" s="56"/>
      <c r="D34" s="94"/>
      <c r="E34" s="94"/>
      <c r="F34" s="94"/>
      <c r="G34" s="94"/>
      <c r="H34" s="94"/>
      <c r="I34" s="94"/>
      <c r="J34" s="115"/>
      <c r="K34" s="115"/>
      <c r="L34" s="115"/>
      <c r="M34" s="115"/>
      <c r="N34" s="115"/>
      <c r="O34" s="61"/>
      <c r="P34" s="116"/>
      <c r="Q34" s="127"/>
    </row>
    <row r="35" spans="1:17" s="61" customFormat="1" ht="11.45" customHeight="1">
      <c r="A35" s="44">
        <f>IF(E35&lt;&gt;"",COUNTA($E$9:E35),"")</f>
        <v>24</v>
      </c>
      <c r="B35" s="63" t="s">
        <v>22</v>
      </c>
      <c r="C35" s="64" t="s">
        <v>204</v>
      </c>
      <c r="D35" s="138">
        <v>61224</v>
      </c>
      <c r="E35" s="138">
        <v>11776</v>
      </c>
      <c r="F35" s="138">
        <v>9970</v>
      </c>
      <c r="G35" s="138">
        <v>13712</v>
      </c>
      <c r="H35" s="138">
        <v>10436</v>
      </c>
      <c r="I35" s="138">
        <v>15330</v>
      </c>
      <c r="J35" s="127"/>
      <c r="K35" s="127"/>
      <c r="L35" s="127"/>
      <c r="M35" s="127"/>
      <c r="N35" s="127"/>
      <c r="O35" s="127"/>
      <c r="P35" s="116"/>
      <c r="Q35" s="127"/>
    </row>
    <row r="36" spans="1:17" ht="11.45" customHeight="1">
      <c r="A36" s="44" t="str">
        <f>IF(E36&lt;&gt;"",COUNTA($E$9:E36),"")</f>
        <v/>
      </c>
      <c r="B36" s="55"/>
      <c r="C36" s="56" t="s">
        <v>75</v>
      </c>
      <c r="D36" s="94"/>
      <c r="E36" s="94"/>
      <c r="F36" s="94"/>
      <c r="G36" s="94"/>
      <c r="H36" s="94"/>
      <c r="I36" s="94"/>
      <c r="J36" s="126"/>
      <c r="K36" s="126"/>
      <c r="L36" s="126"/>
      <c r="M36" s="126"/>
      <c r="N36" s="126"/>
      <c r="O36" s="61"/>
      <c r="P36" s="116"/>
      <c r="Q36" s="127"/>
    </row>
    <row r="37" spans="1:17" s="61" customFormat="1" ht="11.45" customHeight="1">
      <c r="A37" s="44">
        <f>IF(E37&lt;&gt;"",COUNTA($E$9:E37),"")</f>
        <v>25</v>
      </c>
      <c r="B37" s="55"/>
      <c r="C37" s="65" t="s">
        <v>51</v>
      </c>
      <c r="D37" s="94">
        <v>17164</v>
      </c>
      <c r="E37" s="94">
        <v>4884</v>
      </c>
      <c r="F37" s="94">
        <v>3053</v>
      </c>
      <c r="G37" s="94" t="s">
        <v>5</v>
      </c>
      <c r="H37" s="94">
        <v>2210</v>
      </c>
      <c r="I37" s="94" t="s">
        <v>5</v>
      </c>
      <c r="J37" s="126"/>
      <c r="K37" s="126"/>
      <c r="L37" s="126"/>
      <c r="M37" s="126"/>
      <c r="N37" s="126"/>
      <c r="P37" s="116"/>
      <c r="Q37" s="127"/>
    </row>
    <row r="38" spans="1:17" s="61" customFormat="1" ht="11.45" customHeight="1">
      <c r="A38" s="44">
        <f>IF(E38&lt;&gt;"",COUNTA($E$9:E38),"")</f>
        <v>26</v>
      </c>
      <c r="B38" s="55"/>
      <c r="C38" s="65" t="s">
        <v>52</v>
      </c>
      <c r="D38" s="94">
        <v>22036</v>
      </c>
      <c r="E38" s="94">
        <v>4550</v>
      </c>
      <c r="F38" s="94">
        <v>4087</v>
      </c>
      <c r="G38" s="94">
        <v>4530</v>
      </c>
      <c r="H38" s="94">
        <v>2892</v>
      </c>
      <c r="I38" s="94">
        <v>5977</v>
      </c>
      <c r="J38" s="126"/>
      <c r="K38" s="126"/>
      <c r="L38" s="126"/>
      <c r="M38" s="126"/>
      <c r="N38" s="126"/>
      <c r="O38" s="106"/>
      <c r="P38" s="116"/>
      <c r="Q38" s="127"/>
    </row>
    <row r="39" spans="1:17" s="61" customFormat="1" ht="11.45" customHeight="1">
      <c r="A39" s="44">
        <f>IF(E39&lt;&gt;"",COUNTA($E$9:E39),"")</f>
        <v>27</v>
      </c>
      <c r="B39" s="55"/>
      <c r="C39" s="65" t="s">
        <v>53</v>
      </c>
      <c r="D39" s="94">
        <v>1494</v>
      </c>
      <c r="E39" s="94">
        <v>321</v>
      </c>
      <c r="F39" s="94">
        <v>351</v>
      </c>
      <c r="G39" s="94" t="s">
        <v>5</v>
      </c>
      <c r="H39" s="94" t="s">
        <v>4</v>
      </c>
      <c r="I39" s="94" t="s">
        <v>5</v>
      </c>
      <c r="J39" s="117"/>
      <c r="K39" s="117"/>
      <c r="L39" s="117"/>
      <c r="M39" s="117"/>
      <c r="N39" s="117"/>
      <c r="P39" s="116"/>
      <c r="Q39" s="127"/>
    </row>
    <row r="40" spans="1:17" s="61" customFormat="1" ht="11.45" customHeight="1">
      <c r="A40" s="44">
        <f>IF(E40&lt;&gt;"",COUNTA($E$9:E40),"")</f>
        <v>28</v>
      </c>
      <c r="B40" s="55"/>
      <c r="C40" s="65" t="s">
        <v>54</v>
      </c>
      <c r="D40" s="94">
        <v>20530</v>
      </c>
      <c r="E40" s="94">
        <v>2021</v>
      </c>
      <c r="F40" s="94">
        <v>2479</v>
      </c>
      <c r="G40" s="94">
        <v>5318</v>
      </c>
      <c r="H40" s="94">
        <v>5334</v>
      </c>
      <c r="I40" s="94">
        <v>5378</v>
      </c>
      <c r="J40" s="126"/>
      <c r="K40" s="126"/>
      <c r="L40" s="126"/>
      <c r="M40" s="126"/>
      <c r="N40" s="126"/>
      <c r="O40" s="106"/>
      <c r="P40" s="116"/>
      <c r="Q40" s="127"/>
    </row>
    <row r="41" spans="1:17" ht="11.45" customHeight="1">
      <c r="J41" s="126"/>
      <c r="K41" s="126"/>
      <c r="L41" s="126"/>
      <c r="M41" s="126"/>
      <c r="N41" s="126"/>
      <c r="O41" s="61"/>
      <c r="P41" s="116"/>
    </row>
    <row r="42" spans="1:17" ht="11.45" customHeight="1">
      <c r="D42" s="51"/>
      <c r="E42" s="51"/>
      <c r="F42" s="51"/>
      <c r="G42" s="51"/>
      <c r="H42" s="51"/>
      <c r="I42" s="51"/>
      <c r="J42" s="126"/>
      <c r="K42" s="126"/>
      <c r="L42" s="126"/>
      <c r="M42" s="126"/>
      <c r="N42" s="126"/>
      <c r="O42" s="61"/>
      <c r="P42" s="116"/>
    </row>
    <row r="43" spans="1:17" ht="11.45" customHeight="1">
      <c r="J43" s="126"/>
      <c r="K43" s="126"/>
      <c r="L43" s="126"/>
      <c r="M43" s="126"/>
      <c r="N43" s="126"/>
      <c r="O43" s="61"/>
      <c r="P43" s="116"/>
    </row>
    <row r="44" spans="1:17">
      <c r="C44" s="78"/>
      <c r="D44" s="79"/>
      <c r="E44" s="79"/>
      <c r="F44" s="79"/>
      <c r="G44" s="79"/>
      <c r="H44" s="79"/>
      <c r="I44" s="79"/>
      <c r="J44" s="126"/>
      <c r="K44" s="126"/>
      <c r="L44" s="126"/>
      <c r="M44" s="126"/>
      <c r="N44" s="126"/>
      <c r="O44" s="61"/>
      <c r="P44" s="116"/>
    </row>
    <row r="45" spans="1:17">
      <c r="C45" s="78"/>
      <c r="D45" s="79"/>
      <c r="E45" s="79"/>
      <c r="F45" s="79"/>
      <c r="G45" s="79"/>
      <c r="H45" s="79"/>
      <c r="I45" s="79"/>
      <c r="J45" s="126"/>
      <c r="K45" s="126"/>
      <c r="L45" s="126"/>
      <c r="M45" s="126"/>
      <c r="N45" s="126"/>
      <c r="P45" s="116"/>
    </row>
    <row r="46" spans="1:17">
      <c r="C46" s="78"/>
      <c r="D46" s="79"/>
      <c r="E46" s="79"/>
      <c r="F46" s="79"/>
      <c r="G46" s="79"/>
      <c r="H46" s="79"/>
      <c r="I46" s="79"/>
      <c r="J46" s="126"/>
      <c r="K46" s="126"/>
      <c r="L46" s="126"/>
      <c r="M46" s="126"/>
      <c r="N46" s="126"/>
      <c r="O46" s="61"/>
      <c r="P46" s="116"/>
    </row>
    <row r="47" spans="1:17">
      <c r="C47" s="78"/>
      <c r="D47" s="79"/>
      <c r="E47" s="79"/>
      <c r="F47" s="79"/>
      <c r="G47" s="79"/>
      <c r="H47" s="80"/>
      <c r="I47" s="80"/>
      <c r="J47" s="117"/>
      <c r="K47" s="117"/>
      <c r="L47" s="117"/>
      <c r="M47" s="117"/>
      <c r="N47" s="117"/>
      <c r="O47" s="61"/>
      <c r="P47" s="116"/>
    </row>
    <row r="48" spans="1:17" ht="11.45" customHeight="1">
      <c r="J48" s="61"/>
      <c r="K48" s="61"/>
      <c r="L48" s="61"/>
      <c r="M48" s="61"/>
      <c r="N48" s="61"/>
      <c r="O48" s="116"/>
    </row>
    <row r="49" spans="10:15" ht="11.45" customHeight="1">
      <c r="O49" s="116"/>
    </row>
    <row r="50" spans="10:15" ht="11.45" customHeight="1">
      <c r="J50" s="117"/>
      <c r="K50" s="117"/>
      <c r="L50" s="117"/>
      <c r="M50" s="117"/>
      <c r="N50" s="117"/>
      <c r="O50" s="116"/>
    </row>
    <row r="51" spans="10:15" ht="11.45" customHeight="1"/>
    <row r="52" spans="10:15" ht="11.45" customHeight="1"/>
    <row r="53" spans="10:15" ht="11.45" customHeight="1"/>
    <row r="54" spans="10:15" ht="11.45" customHeight="1"/>
    <row r="55" spans="10:15" ht="11.45" customHeight="1"/>
    <row r="56" spans="10:15" ht="11.45" customHeight="1"/>
    <row r="57" spans="10:15" ht="11.45" customHeight="1"/>
    <row r="58" spans="10:15" ht="11.45" customHeight="1"/>
    <row r="59" spans="10:15" ht="11.45" customHeight="1"/>
    <row r="60" spans="10:15" ht="11.45" customHeight="1"/>
    <row r="61" spans="10:15" ht="11.45" customHeight="1"/>
    <row r="62" spans="10:15" ht="11.45" customHeight="1"/>
    <row r="63" spans="10:15" ht="11.45" customHeight="1"/>
    <row r="64" spans="10:15"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sheetData>
  <mergeCells count="13">
    <mergeCell ref="B2:B6"/>
    <mergeCell ref="A1:C1"/>
    <mergeCell ref="D1:I1"/>
    <mergeCell ref="A2:A6"/>
    <mergeCell ref="C2:C6"/>
    <mergeCell ref="D2:D6"/>
    <mergeCell ref="E4:E6"/>
    <mergeCell ref="F4:F6"/>
    <mergeCell ref="E2:I2"/>
    <mergeCell ref="E3:I3"/>
    <mergeCell ref="G4:G6"/>
    <mergeCell ref="H4:H6"/>
    <mergeCell ref="I4:I6"/>
  </mergeCells>
  <pageMargins left="0.59055118110236227" right="0.59055118110236227" top="0.59055118110236227" bottom="0.59055118110236227" header="0.39370078740157483" footer="0.39370078740157483"/>
  <pageSetup paperSize="9" fitToWidth="0"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ColWidth="11.42578125" defaultRowHeight="11.25"/>
  <cols>
    <col min="1" max="1" width="3.7109375" style="51" customWidth="1"/>
    <col min="2" max="2" width="4.28515625" style="66" customWidth="1"/>
    <col min="3" max="3" width="31.7109375" style="67" customWidth="1"/>
    <col min="4" max="9" width="8.7109375" style="68" customWidth="1"/>
    <col min="10" max="16" width="11.42578125" style="106"/>
    <col min="17" max="16384" width="11.42578125" style="51"/>
  </cols>
  <sheetData>
    <row r="1" spans="1:17" s="49" customFormat="1" ht="36" customHeight="1">
      <c r="A1" s="183" t="s">
        <v>82</v>
      </c>
      <c r="B1" s="184"/>
      <c r="C1" s="184"/>
      <c r="D1" s="185" t="s">
        <v>208</v>
      </c>
      <c r="E1" s="185"/>
      <c r="F1" s="185"/>
      <c r="G1" s="185"/>
      <c r="H1" s="185"/>
      <c r="I1" s="186"/>
    </row>
    <row r="2" spans="1:17" s="71" customFormat="1" ht="11.45" customHeight="1">
      <c r="A2" s="182" t="s">
        <v>29</v>
      </c>
      <c r="B2" s="180" t="s">
        <v>26</v>
      </c>
      <c r="C2" s="180" t="s">
        <v>137</v>
      </c>
      <c r="D2" s="180" t="s">
        <v>38</v>
      </c>
      <c r="E2" s="180" t="s">
        <v>39</v>
      </c>
      <c r="F2" s="180"/>
      <c r="G2" s="180"/>
      <c r="H2" s="180"/>
      <c r="I2" s="181"/>
    </row>
    <row r="3" spans="1:17" s="71" customFormat="1" ht="11.45" customHeight="1">
      <c r="A3" s="182"/>
      <c r="B3" s="180"/>
      <c r="C3" s="180"/>
      <c r="D3" s="180"/>
      <c r="E3" s="180" t="s">
        <v>40</v>
      </c>
      <c r="F3" s="180"/>
      <c r="G3" s="180"/>
      <c r="H3" s="180"/>
      <c r="I3" s="181"/>
    </row>
    <row r="4" spans="1:17" s="71" customFormat="1" ht="11.45" customHeight="1">
      <c r="A4" s="182"/>
      <c r="B4" s="180"/>
      <c r="C4" s="180"/>
      <c r="D4" s="180"/>
      <c r="E4" s="180" t="s">
        <v>41</v>
      </c>
      <c r="F4" s="180" t="s">
        <v>42</v>
      </c>
      <c r="G4" s="180" t="s">
        <v>43</v>
      </c>
      <c r="H4" s="180" t="s">
        <v>44</v>
      </c>
      <c r="I4" s="181" t="s">
        <v>57</v>
      </c>
    </row>
    <row r="5" spans="1:17" s="71" customFormat="1" ht="11.45" customHeight="1">
      <c r="A5" s="182"/>
      <c r="B5" s="180"/>
      <c r="C5" s="180"/>
      <c r="D5" s="180"/>
      <c r="E5" s="180"/>
      <c r="F5" s="180"/>
      <c r="G5" s="180"/>
      <c r="H5" s="180"/>
      <c r="I5" s="181"/>
    </row>
    <row r="6" spans="1:17" s="71" customFormat="1" ht="11.45" customHeight="1">
      <c r="A6" s="182"/>
      <c r="B6" s="180"/>
      <c r="C6" s="180"/>
      <c r="D6" s="180" t="s">
        <v>191</v>
      </c>
      <c r="E6" s="180"/>
      <c r="F6" s="180"/>
      <c r="G6" s="180"/>
      <c r="H6" s="180"/>
      <c r="I6" s="181"/>
    </row>
    <row r="7" spans="1:17" s="73" customFormat="1" ht="11.45" customHeight="1">
      <c r="A7" s="41">
        <v>1</v>
      </c>
      <c r="B7" s="42">
        <v>2</v>
      </c>
      <c r="C7" s="42">
        <v>3</v>
      </c>
      <c r="D7" s="42">
        <v>4</v>
      </c>
      <c r="E7" s="42">
        <v>5</v>
      </c>
      <c r="F7" s="42">
        <v>6</v>
      </c>
      <c r="G7" s="42">
        <v>7</v>
      </c>
      <c r="H7" s="42">
        <v>8</v>
      </c>
      <c r="I7" s="43">
        <v>9</v>
      </c>
    </row>
    <row r="8" spans="1:17" ht="11.45" customHeight="1">
      <c r="A8" s="45" t="str">
        <f>IF(E8&lt;&gt;"",COUNTA($E$8:E8),"")</f>
        <v/>
      </c>
      <c r="B8" s="74"/>
      <c r="C8" s="75"/>
      <c r="D8" s="102"/>
      <c r="E8" s="102"/>
      <c r="F8" s="102"/>
      <c r="G8" s="102"/>
      <c r="H8" s="102"/>
      <c r="I8" s="102"/>
    </row>
    <row r="9" spans="1:17" ht="11.45" customHeight="1">
      <c r="A9" s="44">
        <f>IF(E9&lt;&gt;"",COUNTA($E$8:E9),"")</f>
        <v>1</v>
      </c>
      <c r="B9" s="55" t="s">
        <v>20</v>
      </c>
      <c r="C9" s="56" t="s">
        <v>58</v>
      </c>
      <c r="D9" s="102" t="s">
        <v>5</v>
      </c>
      <c r="E9" s="102">
        <v>121210</v>
      </c>
      <c r="F9" s="102" t="s">
        <v>5</v>
      </c>
      <c r="G9" s="102" t="s">
        <v>4</v>
      </c>
      <c r="H9" s="102" t="s">
        <v>4</v>
      </c>
      <c r="I9" s="102" t="s">
        <v>4</v>
      </c>
      <c r="J9" s="116"/>
      <c r="K9" s="116"/>
      <c r="L9" s="116"/>
      <c r="M9" s="116"/>
      <c r="N9" s="116"/>
      <c r="O9" s="116"/>
      <c r="P9" s="116"/>
      <c r="Q9" s="129"/>
    </row>
    <row r="10" spans="1:17" ht="11.45" customHeight="1">
      <c r="A10" s="44">
        <f>IF(E10&lt;&gt;"",COUNTA($E$8:E10),"")</f>
        <v>2</v>
      </c>
      <c r="B10" s="55" t="s">
        <v>21</v>
      </c>
      <c r="C10" s="56" t="s">
        <v>59</v>
      </c>
      <c r="D10" s="102" t="s">
        <v>5</v>
      </c>
      <c r="E10" s="102">
        <v>2253071</v>
      </c>
      <c r="F10" s="102" t="s">
        <v>5</v>
      </c>
      <c r="G10" s="102">
        <v>4918497</v>
      </c>
      <c r="H10" s="102">
        <v>3207089</v>
      </c>
      <c r="I10" s="102">
        <v>11349212</v>
      </c>
      <c r="J10" s="116"/>
      <c r="K10" s="116"/>
      <c r="L10" s="116"/>
      <c r="M10" s="116"/>
      <c r="N10" s="116"/>
      <c r="O10" s="116"/>
      <c r="P10" s="116"/>
      <c r="Q10" s="129"/>
    </row>
    <row r="11" spans="1:17" ht="11.45" customHeight="1">
      <c r="A11" s="44" t="str">
        <f>IF(E11&lt;&gt;"",COUNTA($E$8:E11),"")</f>
        <v/>
      </c>
      <c r="B11" s="55"/>
      <c r="C11" s="56" t="s">
        <v>46</v>
      </c>
      <c r="D11" s="102"/>
      <c r="E11" s="102"/>
      <c r="F11" s="102"/>
      <c r="G11" s="102"/>
      <c r="H11" s="102"/>
      <c r="I11" s="102"/>
      <c r="J11" s="115"/>
      <c r="K11" s="115"/>
      <c r="L11" s="115"/>
      <c r="M11" s="115"/>
      <c r="N11" s="115"/>
      <c r="P11" s="116"/>
      <c r="Q11" s="129"/>
    </row>
    <row r="12" spans="1:17" ht="11.45" customHeight="1">
      <c r="A12" s="44">
        <f>IF(E12&lt;&gt;"",COUNTA($E$8:E12),"")</f>
        <v>3</v>
      </c>
      <c r="B12" s="55">
        <v>10</v>
      </c>
      <c r="C12" s="56" t="s">
        <v>60</v>
      </c>
      <c r="D12" s="102">
        <v>5833125</v>
      </c>
      <c r="E12" s="102" t="s">
        <v>5</v>
      </c>
      <c r="F12" s="102">
        <v>459846</v>
      </c>
      <c r="G12" s="102">
        <v>2578545</v>
      </c>
      <c r="H12" s="102">
        <v>1358262</v>
      </c>
      <c r="I12" s="102" t="s">
        <v>5</v>
      </c>
      <c r="J12" s="115"/>
      <c r="K12" s="115"/>
      <c r="L12" s="115"/>
      <c r="M12" s="115"/>
      <c r="N12" s="115"/>
      <c r="P12" s="116"/>
      <c r="Q12" s="129"/>
    </row>
    <row r="13" spans="1:17" ht="11.45" customHeight="1">
      <c r="A13" s="44">
        <f>IF(E13&lt;&gt;"",COUNTA($E$8:E13),"")</f>
        <v>4</v>
      </c>
      <c r="B13" s="55">
        <v>11</v>
      </c>
      <c r="C13" s="56" t="s">
        <v>61</v>
      </c>
      <c r="D13" s="102">
        <v>425126</v>
      </c>
      <c r="E13" s="102">
        <v>61783</v>
      </c>
      <c r="F13" s="102">
        <v>62591</v>
      </c>
      <c r="G13" s="102" t="s">
        <v>5</v>
      </c>
      <c r="H13" s="102" t="s">
        <v>5</v>
      </c>
      <c r="I13" s="102" t="s">
        <v>4</v>
      </c>
      <c r="J13" s="115"/>
      <c r="K13" s="115"/>
      <c r="L13" s="115"/>
      <c r="M13" s="115"/>
      <c r="N13" s="115"/>
      <c r="P13" s="116"/>
      <c r="Q13" s="129"/>
    </row>
    <row r="14" spans="1:17" ht="11.45" customHeight="1">
      <c r="A14" s="44">
        <f>IF(E14&lt;&gt;"",COUNTA($E$8:E14),"")</f>
        <v>5</v>
      </c>
      <c r="B14" s="55">
        <v>13</v>
      </c>
      <c r="C14" s="56" t="s">
        <v>74</v>
      </c>
      <c r="D14" s="102">
        <v>81181</v>
      </c>
      <c r="E14" s="102" t="s">
        <v>5</v>
      </c>
      <c r="F14" s="102" t="s">
        <v>5</v>
      </c>
      <c r="G14" s="102" t="s">
        <v>5</v>
      </c>
      <c r="H14" s="102" t="s">
        <v>4</v>
      </c>
      <c r="I14" s="102" t="s">
        <v>4</v>
      </c>
      <c r="J14" s="115"/>
      <c r="K14" s="115"/>
      <c r="L14" s="115"/>
      <c r="M14" s="115"/>
      <c r="N14" s="115"/>
      <c r="P14" s="116"/>
      <c r="Q14" s="129"/>
    </row>
    <row r="15" spans="1:17" ht="22.5" customHeight="1">
      <c r="A15" s="44">
        <f>IF(E15&lt;&gt;"",COUNTA($E$8:E15),"")</f>
        <v>6</v>
      </c>
      <c r="B15" s="55">
        <v>16</v>
      </c>
      <c r="C15" s="56" t="s">
        <v>179</v>
      </c>
      <c r="D15" s="102">
        <v>1175691</v>
      </c>
      <c r="E15" s="102">
        <v>93787</v>
      </c>
      <c r="F15" s="102">
        <v>157534</v>
      </c>
      <c r="G15" s="102">
        <v>92570</v>
      </c>
      <c r="H15" s="102" t="s">
        <v>5</v>
      </c>
      <c r="I15" s="102" t="s">
        <v>5</v>
      </c>
      <c r="J15" s="115"/>
      <c r="K15" s="115"/>
      <c r="L15" s="115"/>
      <c r="M15" s="115"/>
      <c r="N15" s="115"/>
      <c r="P15" s="116"/>
      <c r="Q15" s="129"/>
    </row>
    <row r="16" spans="1:17" ht="11.45" customHeight="1">
      <c r="A16" s="44">
        <f>IF(E16&lt;&gt;"",COUNTA($E$8:E16),"")</f>
        <v>7</v>
      </c>
      <c r="B16" s="55">
        <v>17</v>
      </c>
      <c r="C16" s="56" t="s">
        <v>118</v>
      </c>
      <c r="D16" s="102">
        <v>171894</v>
      </c>
      <c r="E16" s="102" t="s">
        <v>5</v>
      </c>
      <c r="F16" s="102" t="s">
        <v>5</v>
      </c>
      <c r="G16" s="102" t="s">
        <v>5</v>
      </c>
      <c r="H16" s="102" t="s">
        <v>4</v>
      </c>
      <c r="I16" s="102" t="s">
        <v>4</v>
      </c>
      <c r="J16" s="115"/>
      <c r="K16" s="115"/>
      <c r="L16" s="115"/>
      <c r="M16" s="115"/>
      <c r="N16" s="115"/>
      <c r="P16" s="116"/>
      <c r="Q16" s="129"/>
    </row>
    <row r="17" spans="1:17" ht="22.15" customHeight="1">
      <c r="A17" s="44">
        <f>IF(E17&lt;&gt;"",COUNTA($E$8:E17),"")</f>
        <v>8</v>
      </c>
      <c r="B17" s="55">
        <v>18</v>
      </c>
      <c r="C17" s="56" t="s">
        <v>72</v>
      </c>
      <c r="D17" s="102">
        <v>215369</v>
      </c>
      <c r="E17" s="102" t="s">
        <v>5</v>
      </c>
      <c r="F17" s="102">
        <v>20411</v>
      </c>
      <c r="G17" s="102">
        <v>34972</v>
      </c>
      <c r="H17" s="102" t="s">
        <v>4</v>
      </c>
      <c r="I17" s="102" t="s">
        <v>5</v>
      </c>
      <c r="J17" s="115"/>
      <c r="K17" s="115"/>
      <c r="L17" s="115"/>
      <c r="M17" s="115"/>
      <c r="N17" s="115"/>
      <c r="P17" s="116"/>
      <c r="Q17" s="129"/>
    </row>
    <row r="18" spans="1:17" ht="11.45" customHeight="1">
      <c r="A18" s="44">
        <f>IF(E18&lt;&gt;"",COUNTA($E$8:E18),"")</f>
        <v>9</v>
      </c>
      <c r="B18" s="55">
        <v>20</v>
      </c>
      <c r="C18" s="56" t="s">
        <v>62</v>
      </c>
      <c r="D18" s="102">
        <v>518674</v>
      </c>
      <c r="E18" s="102" t="s">
        <v>5</v>
      </c>
      <c r="F18" s="102">
        <v>104687</v>
      </c>
      <c r="G18" s="102" t="s">
        <v>4</v>
      </c>
      <c r="H18" s="102" t="s">
        <v>5</v>
      </c>
      <c r="I18" s="102" t="s">
        <v>4</v>
      </c>
      <c r="J18" s="115"/>
      <c r="K18" s="115"/>
      <c r="L18" s="115"/>
      <c r="M18" s="115"/>
      <c r="N18" s="115"/>
      <c r="P18" s="116"/>
      <c r="Q18" s="129"/>
    </row>
    <row r="19" spans="1:17" s="61" customFormat="1" ht="11.45" customHeight="1">
      <c r="A19" s="44">
        <f>IF(E19&lt;&gt;"",COUNTA($E$8:E19),"")</f>
        <v>10</v>
      </c>
      <c r="B19" s="55">
        <v>21</v>
      </c>
      <c r="C19" s="56" t="s">
        <v>120</v>
      </c>
      <c r="D19" s="102">
        <v>200421</v>
      </c>
      <c r="E19" s="102" t="s">
        <v>5</v>
      </c>
      <c r="F19" s="102" t="s">
        <v>5</v>
      </c>
      <c r="G19" s="102" t="s">
        <v>5</v>
      </c>
      <c r="H19" s="102" t="s">
        <v>4</v>
      </c>
      <c r="I19" s="102" t="s">
        <v>5</v>
      </c>
      <c r="J19" s="115"/>
      <c r="K19" s="115"/>
      <c r="L19" s="115"/>
      <c r="M19" s="115"/>
      <c r="N19" s="115"/>
      <c r="O19" s="106"/>
      <c r="P19" s="116"/>
      <c r="Q19" s="129"/>
    </row>
    <row r="20" spans="1:17" ht="11.45" customHeight="1">
      <c r="A20" s="44">
        <f>IF(E20&lt;&gt;"",COUNTA($E$8:E20),"")</f>
        <v>11</v>
      </c>
      <c r="B20" s="55">
        <v>22</v>
      </c>
      <c r="C20" s="56" t="s">
        <v>63</v>
      </c>
      <c r="D20" s="102">
        <v>579697</v>
      </c>
      <c r="E20" s="102" t="s">
        <v>5</v>
      </c>
      <c r="F20" s="102">
        <v>127438</v>
      </c>
      <c r="G20" s="102">
        <v>321205</v>
      </c>
      <c r="H20" s="102" t="s">
        <v>5</v>
      </c>
      <c r="I20" s="102" t="s">
        <v>4</v>
      </c>
      <c r="J20" s="115"/>
      <c r="K20" s="115"/>
      <c r="L20" s="115"/>
      <c r="M20" s="115"/>
      <c r="N20" s="115"/>
      <c r="P20" s="116"/>
      <c r="Q20" s="129"/>
    </row>
    <row r="21" spans="1:17" ht="22.15" customHeight="1">
      <c r="A21" s="44">
        <f>IF(E21&lt;&gt;"",COUNTA($E$8:E21),"")</f>
        <v>12</v>
      </c>
      <c r="B21" s="55">
        <v>23</v>
      </c>
      <c r="C21" s="56" t="s">
        <v>123</v>
      </c>
      <c r="D21" s="102">
        <v>603985</v>
      </c>
      <c r="E21" s="102" t="s">
        <v>5</v>
      </c>
      <c r="F21" s="102">
        <v>114118</v>
      </c>
      <c r="G21" s="102" t="s">
        <v>5</v>
      </c>
      <c r="H21" s="102" t="s">
        <v>4</v>
      </c>
      <c r="I21" s="102" t="s">
        <v>4</v>
      </c>
      <c r="J21" s="115"/>
      <c r="K21" s="115"/>
      <c r="L21" s="115"/>
      <c r="M21" s="115"/>
      <c r="N21" s="115"/>
      <c r="P21" s="116"/>
      <c r="Q21" s="129"/>
    </row>
    <row r="22" spans="1:17" ht="11.45" customHeight="1">
      <c r="A22" s="44">
        <f>IF(E22&lt;&gt;"",COUNTA($E$8:E22),"")</f>
        <v>13</v>
      </c>
      <c r="B22" s="55">
        <v>24</v>
      </c>
      <c r="C22" s="56" t="s">
        <v>64</v>
      </c>
      <c r="D22" s="102">
        <v>859745</v>
      </c>
      <c r="E22" s="102" t="s">
        <v>5</v>
      </c>
      <c r="F22" s="102" t="s">
        <v>4</v>
      </c>
      <c r="G22" s="102" t="s">
        <v>5</v>
      </c>
      <c r="H22" s="102">
        <v>190914</v>
      </c>
      <c r="I22" s="102" t="s">
        <v>5</v>
      </c>
      <c r="J22" s="115"/>
      <c r="K22" s="115"/>
      <c r="L22" s="115"/>
      <c r="M22" s="115"/>
      <c r="N22" s="115"/>
      <c r="P22" s="116"/>
      <c r="Q22" s="129"/>
    </row>
    <row r="23" spans="1:17" ht="11.45" customHeight="1">
      <c r="A23" s="44">
        <f>IF(E23&lt;&gt;"",COUNTA($E$8:E23),"")</f>
        <v>14</v>
      </c>
      <c r="B23" s="55">
        <v>25</v>
      </c>
      <c r="C23" s="56" t="s">
        <v>65</v>
      </c>
      <c r="D23" s="102">
        <v>919561</v>
      </c>
      <c r="E23" s="102" t="s">
        <v>5</v>
      </c>
      <c r="F23" s="102">
        <v>274300</v>
      </c>
      <c r="G23" s="102">
        <v>282072</v>
      </c>
      <c r="H23" s="102" t="s">
        <v>4</v>
      </c>
      <c r="I23" s="102" t="s">
        <v>5</v>
      </c>
      <c r="J23" s="115"/>
      <c r="K23" s="115"/>
      <c r="L23" s="115"/>
      <c r="M23" s="115"/>
      <c r="N23" s="115"/>
      <c r="P23" s="116"/>
      <c r="Q23" s="129"/>
    </row>
    <row r="24" spans="1:17" s="61" customFormat="1" ht="22.15" customHeight="1">
      <c r="A24" s="44">
        <f>IF(E24&lt;&gt;"",COUNTA($E$8:E24),"")</f>
        <v>15</v>
      </c>
      <c r="B24" s="55">
        <v>26</v>
      </c>
      <c r="C24" s="56" t="s">
        <v>124</v>
      </c>
      <c r="D24" s="102">
        <v>188518</v>
      </c>
      <c r="E24" s="102">
        <v>48840</v>
      </c>
      <c r="F24" s="102" t="s">
        <v>5</v>
      </c>
      <c r="G24" s="102" t="s">
        <v>5</v>
      </c>
      <c r="H24" s="102" t="s">
        <v>5</v>
      </c>
      <c r="I24" s="102" t="s">
        <v>4</v>
      </c>
      <c r="J24" s="115"/>
      <c r="K24" s="115"/>
      <c r="L24" s="115"/>
      <c r="M24" s="115"/>
      <c r="N24" s="115"/>
      <c r="P24" s="116"/>
      <c r="Q24" s="129"/>
    </row>
    <row r="25" spans="1:17" ht="11.45" customHeight="1">
      <c r="A25" s="44">
        <f>IF(E25&lt;&gt;"",COUNTA($E$8:E25),"")</f>
        <v>16</v>
      </c>
      <c r="B25" s="55">
        <v>27</v>
      </c>
      <c r="C25" s="56" t="s">
        <v>66</v>
      </c>
      <c r="D25" s="102">
        <v>729759</v>
      </c>
      <c r="E25" s="102">
        <v>115111</v>
      </c>
      <c r="F25" s="102" t="s">
        <v>5</v>
      </c>
      <c r="G25" s="102">
        <v>122328</v>
      </c>
      <c r="H25" s="102" t="s">
        <v>5</v>
      </c>
      <c r="I25" s="102" t="s">
        <v>5</v>
      </c>
      <c r="J25" s="115"/>
      <c r="K25" s="115"/>
      <c r="L25" s="115"/>
      <c r="M25" s="115"/>
      <c r="N25" s="115"/>
      <c r="O25" s="61"/>
      <c r="P25" s="116"/>
      <c r="Q25" s="129"/>
    </row>
    <row r="26" spans="1:17" ht="11.45" customHeight="1">
      <c r="A26" s="44">
        <f>IF(E26&lt;&gt;"",COUNTA($E$8:E26),"")</f>
        <v>17</v>
      </c>
      <c r="B26" s="55">
        <v>28</v>
      </c>
      <c r="C26" s="56" t="s">
        <v>67</v>
      </c>
      <c r="D26" s="102">
        <v>8140719</v>
      </c>
      <c r="E26" s="102">
        <v>154526</v>
      </c>
      <c r="F26" s="102">
        <v>138233</v>
      </c>
      <c r="G26" s="102">
        <v>230098</v>
      </c>
      <c r="H26" s="102" t="s">
        <v>5</v>
      </c>
      <c r="I26" s="102" t="s">
        <v>5</v>
      </c>
      <c r="J26" s="115"/>
      <c r="K26" s="115"/>
      <c r="L26" s="115"/>
      <c r="M26" s="115"/>
      <c r="N26" s="115"/>
      <c r="O26" s="61"/>
      <c r="P26" s="116"/>
      <c r="Q26" s="129"/>
    </row>
    <row r="27" spans="1:17" ht="11.45" customHeight="1">
      <c r="A27" s="44">
        <f>IF(E27&lt;&gt;"",COUNTA($E$8:E27),"")</f>
        <v>18</v>
      </c>
      <c r="B27" s="55">
        <v>29</v>
      </c>
      <c r="C27" s="56" t="s">
        <v>68</v>
      </c>
      <c r="D27" s="102">
        <v>1160240</v>
      </c>
      <c r="E27" s="102">
        <v>37281</v>
      </c>
      <c r="F27" s="102">
        <v>199913</v>
      </c>
      <c r="G27" s="102" t="s">
        <v>5</v>
      </c>
      <c r="H27" s="102" t="s">
        <v>5</v>
      </c>
      <c r="I27" s="102" t="s">
        <v>5</v>
      </c>
      <c r="J27" s="115"/>
      <c r="K27" s="115"/>
      <c r="L27" s="115"/>
      <c r="M27" s="115"/>
      <c r="N27" s="115"/>
      <c r="O27" s="61"/>
      <c r="P27" s="116"/>
      <c r="Q27" s="129"/>
    </row>
    <row r="28" spans="1:17" ht="11.45" customHeight="1">
      <c r="A28" s="44">
        <f>IF(E28&lt;&gt;"",COUNTA($E$8:E28),"")</f>
        <v>19</v>
      </c>
      <c r="B28" s="55">
        <v>30</v>
      </c>
      <c r="C28" s="56" t="s">
        <v>69</v>
      </c>
      <c r="D28" s="102">
        <v>529345</v>
      </c>
      <c r="E28" s="102">
        <v>47488</v>
      </c>
      <c r="F28" s="102" t="s">
        <v>5</v>
      </c>
      <c r="G28" s="102" t="s">
        <v>5</v>
      </c>
      <c r="H28" s="102">
        <v>286496</v>
      </c>
      <c r="I28" s="102" t="s">
        <v>5</v>
      </c>
      <c r="J28" s="115"/>
      <c r="K28" s="115"/>
      <c r="L28" s="115"/>
      <c r="M28" s="115"/>
      <c r="N28" s="115"/>
      <c r="O28" s="61"/>
      <c r="P28" s="116"/>
      <c r="Q28" s="129"/>
    </row>
    <row r="29" spans="1:17" s="106" customFormat="1" ht="11.45" customHeight="1">
      <c r="A29" s="108"/>
      <c r="B29" s="109"/>
      <c r="C29" s="110" t="s">
        <v>98</v>
      </c>
      <c r="D29" s="102"/>
      <c r="E29" s="102"/>
      <c r="F29" s="102"/>
      <c r="G29" s="102"/>
      <c r="H29" s="102"/>
      <c r="I29" s="102"/>
      <c r="J29" s="115"/>
      <c r="K29" s="115"/>
      <c r="L29" s="115"/>
      <c r="M29" s="115"/>
      <c r="N29" s="115"/>
      <c r="O29" s="61"/>
      <c r="P29" s="116"/>
      <c r="Q29" s="129"/>
    </row>
    <row r="30" spans="1:17" ht="11.45" customHeight="1">
      <c r="A30" s="44">
        <f>IF(E30&lt;&gt;"",COUNTA($E$8:E30),"")</f>
        <v>20</v>
      </c>
      <c r="B30" s="62" t="s">
        <v>23</v>
      </c>
      <c r="C30" s="56" t="s">
        <v>215</v>
      </c>
      <c r="D30" s="102">
        <v>388510</v>
      </c>
      <c r="E30" s="102">
        <v>46566</v>
      </c>
      <c r="F30" s="102" t="s">
        <v>4</v>
      </c>
      <c r="G30" s="102" t="s">
        <v>4</v>
      </c>
      <c r="H30" s="102" t="s">
        <v>5</v>
      </c>
      <c r="I30" s="102" t="s">
        <v>5</v>
      </c>
      <c r="J30" s="115"/>
      <c r="K30" s="115"/>
      <c r="L30" s="115"/>
      <c r="M30" s="115"/>
      <c r="N30" s="115"/>
      <c r="O30" s="61"/>
      <c r="P30" s="116"/>
      <c r="Q30" s="129"/>
    </row>
    <row r="31" spans="1:17" ht="11.45" customHeight="1">
      <c r="A31" s="44">
        <f>IF(E31&lt;&gt;"",COUNTA($E$8:E31),"")</f>
        <v>21</v>
      </c>
      <c r="B31" s="55">
        <v>31</v>
      </c>
      <c r="C31" s="56" t="s">
        <v>49</v>
      </c>
      <c r="D31" s="102">
        <v>205561</v>
      </c>
      <c r="E31" s="102" t="s">
        <v>5</v>
      </c>
      <c r="F31" s="102">
        <v>40948</v>
      </c>
      <c r="G31" s="102" t="s">
        <v>4</v>
      </c>
      <c r="H31" s="102" t="s">
        <v>4</v>
      </c>
      <c r="I31" s="102" t="s">
        <v>5</v>
      </c>
      <c r="J31" s="115"/>
      <c r="K31" s="115"/>
      <c r="L31" s="115"/>
      <c r="M31" s="115"/>
      <c r="N31" s="115"/>
      <c r="O31" s="61"/>
      <c r="P31" s="116"/>
      <c r="Q31" s="129"/>
    </row>
    <row r="32" spans="1:17" ht="11.45" customHeight="1">
      <c r="A32" s="44">
        <f>IF(E32&lt;&gt;"",COUNTA($E$8:E32),"")</f>
        <v>22</v>
      </c>
      <c r="B32" s="55">
        <v>32</v>
      </c>
      <c r="C32" s="56" t="s">
        <v>70</v>
      </c>
      <c r="D32" s="102">
        <v>444187</v>
      </c>
      <c r="E32" s="102">
        <v>73718</v>
      </c>
      <c r="F32" s="102">
        <v>49365</v>
      </c>
      <c r="G32" s="102">
        <v>94758</v>
      </c>
      <c r="H32" s="102" t="s">
        <v>5</v>
      </c>
      <c r="I32" s="102" t="s">
        <v>5</v>
      </c>
      <c r="J32" s="115"/>
      <c r="K32" s="115"/>
      <c r="L32" s="115"/>
      <c r="M32" s="115"/>
      <c r="N32" s="115"/>
      <c r="O32" s="61"/>
      <c r="P32" s="116"/>
      <c r="Q32" s="129"/>
    </row>
    <row r="33" spans="1:17" ht="22.15" customHeight="1">
      <c r="A33" s="44">
        <f>IF(E33&lt;&gt;"",COUNTA($E$8:E33),"")</f>
        <v>23</v>
      </c>
      <c r="B33" s="55">
        <v>33</v>
      </c>
      <c r="C33" s="56" t="s">
        <v>71</v>
      </c>
      <c r="D33" s="102">
        <v>632943</v>
      </c>
      <c r="E33" s="102">
        <v>185428</v>
      </c>
      <c r="F33" s="102">
        <v>235741</v>
      </c>
      <c r="G33" s="102">
        <v>211774</v>
      </c>
      <c r="H33" s="102" t="s">
        <v>4</v>
      </c>
      <c r="I33" s="102" t="s">
        <v>4</v>
      </c>
      <c r="J33" s="115"/>
      <c r="K33" s="115"/>
      <c r="L33" s="115"/>
      <c r="M33" s="115"/>
      <c r="N33" s="115"/>
      <c r="O33" s="61"/>
      <c r="P33" s="116"/>
      <c r="Q33" s="129"/>
    </row>
    <row r="34" spans="1:17" ht="11.45" customHeight="1">
      <c r="A34" s="44" t="str">
        <f>IF(E34&lt;&gt;"",COUNTA($E$8:E34),"")</f>
        <v/>
      </c>
      <c r="B34" s="55"/>
      <c r="C34" s="56"/>
      <c r="D34" s="102"/>
      <c r="E34" s="102"/>
      <c r="F34" s="102"/>
      <c r="G34" s="102"/>
      <c r="H34" s="102"/>
      <c r="I34" s="102"/>
      <c r="J34" s="115"/>
      <c r="K34" s="115"/>
      <c r="L34" s="115"/>
      <c r="M34" s="115"/>
      <c r="N34" s="115"/>
      <c r="O34" s="61"/>
      <c r="P34" s="116"/>
      <c r="Q34" s="129"/>
    </row>
    <row r="35" spans="1:17" ht="11.45" customHeight="1">
      <c r="A35" s="44">
        <f>IF(E35&lt;&gt;"",COUNTA($E$8:E35),"")</f>
        <v>24</v>
      </c>
      <c r="B35" s="63" t="s">
        <v>22</v>
      </c>
      <c r="C35" s="64" t="s">
        <v>204</v>
      </c>
      <c r="D35" s="142">
        <v>23947203</v>
      </c>
      <c r="E35" s="142">
        <v>2374281</v>
      </c>
      <c r="F35" s="142">
        <v>2098125</v>
      </c>
      <c r="G35" s="142">
        <v>4918497</v>
      </c>
      <c r="H35" s="142">
        <v>3207089</v>
      </c>
      <c r="I35" s="142">
        <v>11349212</v>
      </c>
      <c r="J35" s="127"/>
      <c r="K35" s="127"/>
      <c r="L35" s="127"/>
      <c r="M35" s="127"/>
      <c r="N35" s="127"/>
      <c r="O35" s="127"/>
      <c r="P35" s="116"/>
      <c r="Q35" s="129"/>
    </row>
    <row r="36" spans="1:17" ht="11.45" customHeight="1">
      <c r="A36" s="44" t="str">
        <f>IF(E36&lt;&gt;"",COUNTA($E$8:E36),"")</f>
        <v/>
      </c>
      <c r="B36" s="55"/>
      <c r="C36" s="56" t="s">
        <v>75</v>
      </c>
      <c r="D36" s="102"/>
      <c r="E36" s="102"/>
      <c r="F36" s="102"/>
      <c r="G36" s="102"/>
      <c r="H36" s="102"/>
      <c r="I36" s="102"/>
      <c r="J36" s="126"/>
      <c r="K36" s="126"/>
      <c r="L36" s="126"/>
      <c r="M36" s="126"/>
      <c r="N36" s="126"/>
      <c r="O36" s="61"/>
      <c r="P36" s="116"/>
      <c r="Q36" s="129"/>
    </row>
    <row r="37" spans="1:17" s="61" customFormat="1" ht="11.45" customHeight="1">
      <c r="A37" s="44">
        <f>IF(E37&lt;&gt;"",COUNTA($E$8:E37),"")</f>
        <v>25</v>
      </c>
      <c r="B37" s="55"/>
      <c r="C37" s="65" t="s">
        <v>51</v>
      </c>
      <c r="D37" s="102">
        <v>5597502</v>
      </c>
      <c r="E37" s="102">
        <v>1315757</v>
      </c>
      <c r="F37" s="102">
        <v>679782</v>
      </c>
      <c r="G37" s="102" t="s">
        <v>5</v>
      </c>
      <c r="H37" s="102">
        <v>913537</v>
      </c>
      <c r="I37" s="102" t="s">
        <v>5</v>
      </c>
      <c r="J37" s="126"/>
      <c r="K37" s="126"/>
      <c r="L37" s="126"/>
      <c r="M37" s="126"/>
      <c r="N37" s="126"/>
      <c r="P37" s="116"/>
      <c r="Q37" s="129"/>
    </row>
    <row r="38" spans="1:17" s="61" customFormat="1" ht="11.45" customHeight="1">
      <c r="A38" s="44">
        <f>IF(E38&lt;&gt;"",COUNTA($E$8:E38),"")</f>
        <v>26</v>
      </c>
      <c r="B38" s="55"/>
      <c r="C38" s="65" t="s">
        <v>52</v>
      </c>
      <c r="D38" s="102">
        <v>11524114</v>
      </c>
      <c r="E38" s="102">
        <v>710687</v>
      </c>
      <c r="F38" s="102">
        <v>809492</v>
      </c>
      <c r="G38" s="102">
        <v>858157</v>
      </c>
      <c r="H38" s="102">
        <v>677434</v>
      </c>
      <c r="I38" s="102">
        <v>8468345</v>
      </c>
      <c r="J38" s="126"/>
      <c r="K38" s="126"/>
      <c r="L38" s="126"/>
      <c r="M38" s="126"/>
      <c r="N38" s="126"/>
      <c r="O38" s="106"/>
      <c r="P38" s="116"/>
      <c r="Q38" s="129"/>
    </row>
    <row r="39" spans="1:17" s="61" customFormat="1" ht="11.45" customHeight="1">
      <c r="A39" s="44">
        <f>IF(E39&lt;&gt;"",COUNTA($E$8:E39),"")</f>
        <v>27</v>
      </c>
      <c r="B39" s="55"/>
      <c r="C39" s="65" t="s">
        <v>53</v>
      </c>
      <c r="D39" s="102">
        <v>276033</v>
      </c>
      <c r="E39" s="102">
        <v>28059</v>
      </c>
      <c r="F39" s="102">
        <v>40948</v>
      </c>
      <c r="G39" s="102" t="s">
        <v>5</v>
      </c>
      <c r="H39" s="102" t="s">
        <v>4</v>
      </c>
      <c r="I39" s="102" t="s">
        <v>5</v>
      </c>
      <c r="J39" s="117"/>
      <c r="K39" s="117"/>
      <c r="L39" s="117"/>
      <c r="M39" s="117"/>
      <c r="N39" s="117"/>
      <c r="P39" s="116"/>
      <c r="Q39" s="129"/>
    </row>
    <row r="40" spans="1:17" s="61" customFormat="1" ht="11.45" customHeight="1">
      <c r="A40" s="44">
        <f>IF(E40&lt;&gt;"",COUNTA($E$8:E40),"")</f>
        <v>28</v>
      </c>
      <c r="B40" s="55"/>
      <c r="C40" s="65" t="s">
        <v>54</v>
      </c>
      <c r="D40" s="102">
        <v>6549555</v>
      </c>
      <c r="E40" s="102">
        <v>319778</v>
      </c>
      <c r="F40" s="102">
        <v>567903</v>
      </c>
      <c r="G40" s="102">
        <v>2797077</v>
      </c>
      <c r="H40" s="102">
        <v>1616118</v>
      </c>
      <c r="I40" s="102">
        <v>1248679</v>
      </c>
      <c r="J40" s="126"/>
      <c r="K40" s="126"/>
      <c r="L40" s="126"/>
      <c r="M40" s="126"/>
      <c r="N40" s="126"/>
      <c r="O40" s="106"/>
      <c r="P40" s="116"/>
      <c r="Q40" s="129"/>
    </row>
    <row r="41" spans="1:17" ht="11.45" customHeight="1">
      <c r="J41" s="126"/>
      <c r="K41" s="126"/>
      <c r="L41" s="126"/>
      <c r="M41" s="126"/>
      <c r="N41" s="126"/>
      <c r="O41" s="61"/>
      <c r="P41" s="116"/>
      <c r="Q41" s="129"/>
    </row>
    <row r="42" spans="1:17" ht="11.45" customHeight="1">
      <c r="J42" s="126"/>
      <c r="K42" s="126"/>
      <c r="L42" s="126"/>
      <c r="M42" s="126"/>
      <c r="N42" s="126"/>
      <c r="O42" s="61"/>
      <c r="P42" s="116"/>
    </row>
    <row r="43" spans="1:17" ht="11.45" customHeight="1">
      <c r="J43" s="126"/>
      <c r="K43" s="126"/>
      <c r="L43" s="126"/>
      <c r="M43" s="126"/>
      <c r="N43" s="126"/>
      <c r="O43" s="61"/>
      <c r="P43" s="116"/>
    </row>
    <row r="44" spans="1:17" ht="11.45" customHeight="1">
      <c r="J44" s="126"/>
      <c r="K44" s="126"/>
      <c r="L44" s="126"/>
      <c r="M44" s="126"/>
      <c r="N44" s="126"/>
      <c r="O44" s="61"/>
      <c r="P44" s="116"/>
    </row>
    <row r="45" spans="1:17" ht="11.45" customHeight="1">
      <c r="J45" s="126"/>
      <c r="K45" s="126"/>
      <c r="L45" s="126"/>
      <c r="M45" s="126"/>
      <c r="N45" s="126"/>
      <c r="P45" s="116"/>
    </row>
    <row r="46" spans="1:17" ht="11.45" customHeight="1">
      <c r="J46" s="126"/>
      <c r="K46" s="126"/>
      <c r="L46" s="126"/>
      <c r="M46" s="126"/>
      <c r="N46" s="126"/>
      <c r="O46" s="61"/>
      <c r="P46" s="116"/>
    </row>
    <row r="47" spans="1:17" ht="11.45" customHeight="1">
      <c r="J47" s="117"/>
      <c r="K47" s="117"/>
      <c r="L47" s="117"/>
      <c r="M47" s="117"/>
      <c r="N47" s="117"/>
      <c r="O47" s="61"/>
      <c r="P47" s="116"/>
    </row>
    <row r="48" spans="1:17" ht="11.45" customHeight="1">
      <c r="J48" s="61"/>
      <c r="K48" s="61"/>
      <c r="L48" s="61"/>
      <c r="M48" s="61"/>
      <c r="N48" s="61"/>
      <c r="O48" s="116"/>
    </row>
    <row r="49" spans="10:15" ht="11.45" customHeight="1">
      <c r="O49" s="116"/>
    </row>
    <row r="50" spans="10:15" ht="11.45" customHeight="1">
      <c r="J50" s="117"/>
      <c r="K50" s="117"/>
      <c r="L50" s="117"/>
      <c r="M50" s="117"/>
      <c r="N50" s="117"/>
      <c r="O50" s="116"/>
    </row>
    <row r="51" spans="10:15" ht="11.45" customHeight="1"/>
    <row r="52" spans="10:15" ht="11.45" customHeight="1"/>
    <row r="53" spans="10:15" ht="11.45" customHeight="1"/>
    <row r="54" spans="10:15" ht="11.45" customHeight="1"/>
    <row r="55" spans="10:15" ht="11.45" customHeight="1"/>
    <row r="56" spans="10:15" ht="11.45" customHeight="1"/>
    <row r="57" spans="10:15" ht="11.45" customHeight="1"/>
    <row r="58" spans="10:15" ht="11.45" customHeight="1"/>
    <row r="59" spans="10:15" ht="11.45" customHeight="1"/>
    <row r="60" spans="10:15" ht="11.45" customHeight="1"/>
    <row r="61" spans="10:15" ht="11.45" customHeight="1"/>
    <row r="62" spans="10:15" ht="11.45" customHeight="1"/>
    <row r="63" spans="10:15" ht="11.45" customHeight="1"/>
    <row r="64" spans="10:15"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row r="95" ht="11.45" customHeight="1"/>
    <row r="96" ht="11.45" customHeight="1"/>
    <row r="97" ht="11.45" customHeight="1"/>
    <row r="98" ht="11.45" customHeight="1"/>
    <row r="99" ht="11.45" customHeight="1"/>
    <row r="100" ht="11.45" customHeight="1"/>
    <row r="101" ht="11.45" customHeight="1"/>
    <row r="102" ht="11.45" customHeight="1"/>
    <row r="103" ht="11.45" customHeight="1"/>
    <row r="104" ht="11.45" customHeight="1"/>
    <row r="105" ht="11.45" customHeight="1"/>
    <row r="106" ht="11.45" customHeight="1"/>
    <row r="107" ht="11.45" customHeight="1"/>
    <row r="108" ht="11.45" customHeight="1"/>
    <row r="109" ht="11.45" customHeight="1"/>
    <row r="110" ht="11.45" customHeight="1"/>
    <row r="111" ht="11.45" customHeight="1"/>
    <row r="112" ht="11.45" customHeight="1"/>
    <row r="113" ht="11.45" customHeight="1"/>
    <row r="114" ht="11.45" customHeight="1"/>
    <row r="115" ht="11.45" customHeight="1"/>
    <row r="116" ht="11.45" customHeight="1"/>
    <row r="117" ht="11.45" customHeight="1"/>
    <row r="118" ht="11.45" customHeight="1"/>
    <row r="119" ht="11.45" customHeight="1"/>
    <row r="120" ht="11.45" customHeight="1"/>
    <row r="121" ht="11.45" customHeight="1"/>
    <row r="122" ht="11.45" customHeight="1"/>
    <row r="123" ht="11.45" customHeight="1"/>
    <row r="124" ht="11.45" customHeight="1"/>
    <row r="125" ht="11.45" customHeight="1"/>
    <row r="126" ht="11.45" customHeight="1"/>
    <row r="127" ht="11.45" customHeight="1"/>
    <row r="128" ht="11.45" customHeight="1"/>
  </sheetData>
  <mergeCells count="14">
    <mergeCell ref="A1:C1"/>
    <mergeCell ref="D1:I1"/>
    <mergeCell ref="A2:A6"/>
    <mergeCell ref="B2:B6"/>
    <mergeCell ref="C2:C6"/>
    <mergeCell ref="I4:I5"/>
    <mergeCell ref="E2:I2"/>
    <mergeCell ref="E3:I3"/>
    <mergeCell ref="D6:I6"/>
    <mergeCell ref="D2:D5"/>
    <mergeCell ref="E4:E5"/>
    <mergeCell ref="F4:F5"/>
    <mergeCell ref="G4:G5"/>
    <mergeCell ref="H4:H5"/>
  </mergeCells>
  <pageMargins left="0.59055118110236227" right="0.59055118110236227" top="0.59055118110236227" bottom="0.59055118110236227" header="0.39370078740157483" footer="0.39370078740157483"/>
  <pageSetup paperSize="9" fitToWidth="0"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11.42578125" defaultRowHeight="12" customHeight="1"/>
  <cols>
    <col min="1" max="1" width="3.7109375" style="51" customWidth="1"/>
    <col min="2" max="2" width="23.28515625" style="68" customWidth="1"/>
    <col min="3" max="8" width="10.7109375" style="68" customWidth="1"/>
    <col min="9" max="15" width="11.42578125" style="106"/>
    <col min="16" max="16384" width="11.42578125" style="51"/>
  </cols>
  <sheetData>
    <row r="1" spans="1:15" s="49" customFormat="1" ht="36" customHeight="1">
      <c r="A1" s="183" t="s">
        <v>83</v>
      </c>
      <c r="B1" s="184"/>
      <c r="C1" s="185" t="s">
        <v>210</v>
      </c>
      <c r="D1" s="185"/>
      <c r="E1" s="185"/>
      <c r="F1" s="185"/>
      <c r="G1" s="185"/>
      <c r="H1" s="186"/>
    </row>
    <row r="2" spans="1:15" ht="11.45" customHeight="1">
      <c r="A2" s="182" t="s">
        <v>29</v>
      </c>
      <c r="B2" s="180" t="s">
        <v>180</v>
      </c>
      <c r="C2" s="180" t="s">
        <v>86</v>
      </c>
      <c r="D2" s="180" t="s">
        <v>85</v>
      </c>
      <c r="E2" s="180" t="s">
        <v>17</v>
      </c>
      <c r="F2" s="180" t="s">
        <v>45</v>
      </c>
      <c r="G2" s="50" t="s">
        <v>18</v>
      </c>
      <c r="H2" s="181" t="s">
        <v>36</v>
      </c>
      <c r="I2" s="71"/>
      <c r="J2" s="71"/>
      <c r="K2" s="71"/>
      <c r="L2" s="71"/>
      <c r="M2" s="71"/>
      <c r="N2" s="71"/>
      <c r="O2" s="71"/>
    </row>
    <row r="3" spans="1:15" ht="11.45" customHeight="1">
      <c r="A3" s="189"/>
      <c r="B3" s="180"/>
      <c r="C3" s="180"/>
      <c r="D3" s="180"/>
      <c r="E3" s="180"/>
      <c r="F3" s="180"/>
      <c r="G3" s="180" t="s">
        <v>25</v>
      </c>
      <c r="H3" s="181"/>
      <c r="I3" s="71"/>
      <c r="J3" s="71"/>
      <c r="K3" s="71"/>
      <c r="L3" s="71"/>
      <c r="M3" s="71"/>
      <c r="N3" s="71"/>
      <c r="O3" s="71"/>
    </row>
    <row r="4" spans="1:15" ht="11.45" customHeight="1">
      <c r="A4" s="189"/>
      <c r="B4" s="180"/>
      <c r="C4" s="180"/>
      <c r="D4" s="180"/>
      <c r="E4" s="180"/>
      <c r="F4" s="180"/>
      <c r="G4" s="180"/>
      <c r="H4" s="181"/>
      <c r="I4" s="71"/>
      <c r="J4" s="71"/>
      <c r="K4" s="71"/>
      <c r="L4" s="71"/>
      <c r="M4" s="71"/>
      <c r="N4" s="71"/>
      <c r="O4" s="71"/>
    </row>
    <row r="5" spans="1:15" ht="11.45" customHeight="1">
      <c r="A5" s="189"/>
      <c r="B5" s="180"/>
      <c r="C5" s="180"/>
      <c r="D5" s="180"/>
      <c r="E5" s="180"/>
      <c r="F5" s="180"/>
      <c r="G5" s="180"/>
      <c r="H5" s="181"/>
      <c r="I5" s="71"/>
      <c r="J5" s="71"/>
      <c r="K5" s="71"/>
      <c r="L5" s="71"/>
      <c r="M5" s="71"/>
      <c r="N5" s="71"/>
      <c r="O5" s="71"/>
    </row>
    <row r="6" spans="1:15" ht="11.45" customHeight="1">
      <c r="A6" s="189"/>
      <c r="B6" s="180"/>
      <c r="C6" s="180" t="s">
        <v>19</v>
      </c>
      <c r="D6" s="180"/>
      <c r="E6" s="180" t="s">
        <v>191</v>
      </c>
      <c r="F6" s="180"/>
      <c r="G6" s="180"/>
      <c r="H6" s="52" t="s">
        <v>37</v>
      </c>
      <c r="I6" s="71"/>
      <c r="J6" s="71"/>
      <c r="K6" s="71"/>
      <c r="L6" s="71"/>
      <c r="M6" s="71"/>
      <c r="N6" s="71"/>
      <c r="O6" s="71"/>
    </row>
    <row r="7" spans="1:15" s="69" customFormat="1" ht="11.45" customHeight="1">
      <c r="A7" s="41">
        <v>1</v>
      </c>
      <c r="B7" s="42">
        <v>2</v>
      </c>
      <c r="C7" s="42">
        <v>3</v>
      </c>
      <c r="D7" s="42">
        <v>4</v>
      </c>
      <c r="E7" s="42">
        <v>5</v>
      </c>
      <c r="F7" s="42">
        <v>6</v>
      </c>
      <c r="G7" s="42">
        <v>7</v>
      </c>
      <c r="H7" s="43">
        <v>8</v>
      </c>
      <c r="I7" s="73"/>
      <c r="J7" s="73"/>
      <c r="K7" s="73"/>
      <c r="L7" s="73"/>
      <c r="M7" s="73"/>
      <c r="N7" s="73"/>
      <c r="O7" s="73"/>
    </row>
    <row r="8" spans="1:15" ht="11.45" customHeight="1">
      <c r="A8" s="87"/>
      <c r="B8" s="82"/>
      <c r="C8" s="111"/>
      <c r="D8" s="111"/>
      <c r="E8" s="94"/>
      <c r="F8" s="94"/>
      <c r="G8" s="94"/>
      <c r="H8" s="107"/>
    </row>
    <row r="9" spans="1:15" ht="11.45" customHeight="1">
      <c r="A9" s="44">
        <f>IF(C9&lt;&gt;"",COUNTA($C9:C$9),"")</f>
        <v>1</v>
      </c>
      <c r="B9" s="83" t="s">
        <v>27</v>
      </c>
      <c r="C9" s="143">
        <v>780</v>
      </c>
      <c r="D9" s="143">
        <v>61224</v>
      </c>
      <c r="E9" s="138">
        <v>2560034</v>
      </c>
      <c r="F9" s="138">
        <v>23947203</v>
      </c>
      <c r="G9" s="138">
        <v>12403095</v>
      </c>
      <c r="H9" s="144">
        <v>51.8</v>
      </c>
      <c r="I9" s="116"/>
      <c r="J9" s="116"/>
      <c r="K9" s="116"/>
      <c r="L9" s="116"/>
      <c r="M9" s="116"/>
      <c r="N9" s="116"/>
      <c r="O9" s="116"/>
    </row>
    <row r="10" spans="1:15" ht="11.45" customHeight="1">
      <c r="A10" s="44" t="str">
        <f>IF(C10&lt;&gt;"",COUNTA($C$9:C10),"")</f>
        <v/>
      </c>
      <c r="B10" s="59"/>
      <c r="C10" s="111"/>
      <c r="D10" s="111"/>
      <c r="E10" s="94"/>
      <c r="F10" s="94"/>
      <c r="G10" s="94"/>
      <c r="H10" s="107"/>
      <c r="I10" s="116"/>
      <c r="J10" s="116"/>
      <c r="K10" s="116"/>
      <c r="L10" s="116"/>
      <c r="M10" s="116"/>
      <c r="N10" s="116"/>
      <c r="O10" s="116"/>
    </row>
    <row r="11" spans="1:15" ht="11.45" customHeight="1">
      <c r="A11" s="44">
        <f>IF(C11&lt;&gt;"",COUNTA($C$9:C11),"")</f>
        <v>2</v>
      </c>
      <c r="B11" s="59" t="s">
        <v>125</v>
      </c>
      <c r="C11" s="111">
        <v>69</v>
      </c>
      <c r="D11" s="111">
        <v>8428</v>
      </c>
      <c r="E11" s="94">
        <v>419866</v>
      </c>
      <c r="F11" s="94">
        <v>9804683</v>
      </c>
      <c r="G11" s="94">
        <v>8110535</v>
      </c>
      <c r="H11" s="107">
        <v>82.7</v>
      </c>
      <c r="I11" s="115"/>
      <c r="J11" s="115"/>
      <c r="K11" s="115"/>
      <c r="L11" s="115"/>
      <c r="M11" s="115"/>
      <c r="O11" s="116"/>
    </row>
    <row r="12" spans="1:15" ht="11.45" customHeight="1">
      <c r="A12" s="44">
        <f>IF(C12&lt;&gt;"",COUNTA($C$9:C12),"")</f>
        <v>3</v>
      </c>
      <c r="B12" s="59" t="s">
        <v>126</v>
      </c>
      <c r="C12" s="111">
        <v>51</v>
      </c>
      <c r="D12" s="111">
        <v>3751</v>
      </c>
      <c r="E12" s="94">
        <v>157959</v>
      </c>
      <c r="F12" s="94">
        <v>1130917</v>
      </c>
      <c r="G12" s="94">
        <v>240827</v>
      </c>
      <c r="H12" s="107">
        <v>21.3</v>
      </c>
      <c r="I12" s="115"/>
      <c r="J12" s="115"/>
      <c r="K12" s="115"/>
      <c r="L12" s="115"/>
      <c r="M12" s="115"/>
      <c r="O12" s="116"/>
    </row>
    <row r="13" spans="1:15" ht="11.45" customHeight="1">
      <c r="A13" s="44" t="str">
        <f>IF(C13&lt;&gt;"",COUNTA($C$9:C13),"")</f>
        <v/>
      </c>
      <c r="B13" s="59"/>
      <c r="C13" s="111"/>
      <c r="D13" s="111"/>
      <c r="E13" s="94"/>
      <c r="F13" s="94"/>
      <c r="G13" s="94"/>
      <c r="H13" s="107"/>
      <c r="I13" s="115"/>
      <c r="J13" s="115"/>
      <c r="K13" s="115"/>
      <c r="L13" s="115"/>
      <c r="M13" s="115"/>
      <c r="O13" s="116"/>
    </row>
    <row r="14" spans="1:15" ht="11.45" customHeight="1">
      <c r="A14" s="44">
        <f>IF(C14&lt;&gt;"",COUNTA($C$9:C14),"")</f>
        <v>4</v>
      </c>
      <c r="B14" s="59" t="s">
        <v>127</v>
      </c>
      <c r="C14" s="111">
        <v>137</v>
      </c>
      <c r="D14" s="111">
        <v>9685</v>
      </c>
      <c r="E14" s="94">
        <v>398919</v>
      </c>
      <c r="F14" s="94">
        <v>2723380</v>
      </c>
      <c r="G14" s="94">
        <v>982090</v>
      </c>
      <c r="H14" s="107">
        <v>36.1</v>
      </c>
      <c r="I14" s="115"/>
      <c r="J14" s="115"/>
      <c r="K14" s="115"/>
      <c r="L14" s="115"/>
      <c r="M14" s="115"/>
      <c r="O14" s="116"/>
    </row>
    <row r="15" spans="1:15" ht="11.45" customHeight="1">
      <c r="A15" s="44">
        <f>IF(C15&lt;&gt;"",COUNTA($C$9:C15),"")</f>
        <v>5</v>
      </c>
      <c r="B15" s="84" t="s">
        <v>128</v>
      </c>
      <c r="C15" s="111">
        <v>35</v>
      </c>
      <c r="D15" s="111">
        <v>3255</v>
      </c>
      <c r="E15" s="94">
        <v>144266</v>
      </c>
      <c r="F15" s="94">
        <v>871556</v>
      </c>
      <c r="G15" s="94">
        <v>339304</v>
      </c>
      <c r="H15" s="107">
        <v>38.9</v>
      </c>
      <c r="I15" s="115"/>
      <c r="J15" s="115"/>
      <c r="K15" s="115"/>
      <c r="L15" s="115"/>
      <c r="M15" s="115"/>
      <c r="O15" s="116"/>
    </row>
    <row r="16" spans="1:15" ht="11.45" customHeight="1">
      <c r="A16" s="44">
        <f>IF(C16&lt;&gt;"",COUNTA($C$9:C16),"")</f>
        <v>6</v>
      </c>
      <c r="B16" s="59" t="s">
        <v>129</v>
      </c>
      <c r="C16" s="111">
        <v>115</v>
      </c>
      <c r="D16" s="111">
        <v>8224</v>
      </c>
      <c r="E16" s="94">
        <v>287560</v>
      </c>
      <c r="F16" s="94">
        <v>1700237</v>
      </c>
      <c r="G16" s="94">
        <v>677718</v>
      </c>
      <c r="H16" s="107">
        <v>39.9</v>
      </c>
      <c r="I16" s="115"/>
      <c r="J16" s="115"/>
      <c r="K16" s="115"/>
      <c r="L16" s="115"/>
      <c r="M16" s="115"/>
      <c r="O16" s="116"/>
    </row>
    <row r="17" spans="1:15" ht="11.45" customHeight="1">
      <c r="A17" s="44">
        <f>IF(C17&lt;&gt;"",COUNTA($C$9:C17),"")</f>
        <v>7</v>
      </c>
      <c r="B17" s="59" t="s">
        <v>130</v>
      </c>
      <c r="C17" s="111">
        <v>72</v>
      </c>
      <c r="D17" s="111">
        <v>3554</v>
      </c>
      <c r="E17" s="94">
        <v>131114</v>
      </c>
      <c r="F17" s="94">
        <v>677775</v>
      </c>
      <c r="G17" s="94">
        <v>67734</v>
      </c>
      <c r="H17" s="107">
        <v>10</v>
      </c>
      <c r="I17" s="115"/>
      <c r="J17" s="115"/>
      <c r="K17" s="115"/>
      <c r="L17" s="115"/>
      <c r="M17" s="115"/>
      <c r="O17" s="116"/>
    </row>
    <row r="18" spans="1:15" ht="11.45" customHeight="1">
      <c r="A18" s="44">
        <f>IF(C18&lt;&gt;"",COUNTA($C$9:C18),"")</f>
        <v>8</v>
      </c>
      <c r="B18" s="84" t="s">
        <v>131</v>
      </c>
      <c r="C18" s="111">
        <v>10</v>
      </c>
      <c r="D18" s="111">
        <v>679</v>
      </c>
      <c r="E18" s="94">
        <v>27819</v>
      </c>
      <c r="F18" s="94">
        <v>114748</v>
      </c>
      <c r="G18" s="94">
        <v>12049</v>
      </c>
      <c r="H18" s="107">
        <v>10.5</v>
      </c>
      <c r="I18" s="115"/>
      <c r="J18" s="115"/>
      <c r="K18" s="115"/>
      <c r="L18" s="115"/>
      <c r="M18" s="115"/>
      <c r="O18" s="116"/>
    </row>
    <row r="19" spans="1:15" ht="11.45" customHeight="1">
      <c r="A19" s="44">
        <f>IF(C19&lt;&gt;"",COUNTA($C$9:C19),"")</f>
        <v>9</v>
      </c>
      <c r="B19" s="59" t="s">
        <v>132</v>
      </c>
      <c r="C19" s="111">
        <v>102</v>
      </c>
      <c r="D19" s="111">
        <v>8719</v>
      </c>
      <c r="E19" s="94">
        <v>407113</v>
      </c>
      <c r="F19" s="94">
        <v>2796270</v>
      </c>
      <c r="G19" s="94">
        <v>1207331</v>
      </c>
      <c r="H19" s="107">
        <v>43.2</v>
      </c>
      <c r="I19" s="115"/>
      <c r="J19" s="115"/>
      <c r="K19" s="115"/>
      <c r="L19" s="115"/>
      <c r="M19" s="115"/>
      <c r="O19" s="116"/>
    </row>
    <row r="20" spans="1:15" ht="11.45" customHeight="1">
      <c r="A20" s="44">
        <f>IF(C20&lt;&gt;"",COUNTA($C$9:C20),"")</f>
        <v>10</v>
      </c>
      <c r="B20" s="84" t="s">
        <v>136</v>
      </c>
      <c r="C20" s="111">
        <v>30</v>
      </c>
      <c r="D20" s="111">
        <v>3301</v>
      </c>
      <c r="E20" s="94">
        <v>150369</v>
      </c>
      <c r="F20" s="94">
        <v>1426799</v>
      </c>
      <c r="G20" s="94">
        <v>749551</v>
      </c>
      <c r="H20" s="107">
        <v>52.5</v>
      </c>
      <c r="I20" s="115"/>
      <c r="J20" s="115"/>
      <c r="K20" s="115"/>
      <c r="L20" s="115"/>
      <c r="M20" s="115"/>
      <c r="O20" s="116"/>
    </row>
    <row r="21" spans="1:15" ht="11.45" customHeight="1">
      <c r="A21" s="44">
        <f>IF(C21&lt;&gt;"",COUNTA($C$9:C21),"")</f>
        <v>11</v>
      </c>
      <c r="B21" s="59" t="s">
        <v>133</v>
      </c>
      <c r="C21" s="111">
        <v>76</v>
      </c>
      <c r="D21" s="111">
        <v>5796</v>
      </c>
      <c r="E21" s="94">
        <v>223646</v>
      </c>
      <c r="F21" s="94">
        <v>1332792</v>
      </c>
      <c r="G21" s="94">
        <v>360608</v>
      </c>
      <c r="H21" s="107">
        <v>27.1</v>
      </c>
      <c r="I21" s="115"/>
      <c r="J21" s="115"/>
      <c r="K21" s="115"/>
      <c r="L21" s="115"/>
      <c r="M21" s="115"/>
      <c r="O21" s="116"/>
    </row>
    <row r="22" spans="1:15" ht="11.45" customHeight="1">
      <c r="A22" s="44">
        <f>IF(C22&lt;&gt;"",COUNTA($C$9:C22),"")</f>
        <v>12</v>
      </c>
      <c r="B22" s="84" t="s">
        <v>134</v>
      </c>
      <c r="C22" s="111">
        <v>16</v>
      </c>
      <c r="D22" s="111">
        <v>1887</v>
      </c>
      <c r="E22" s="94">
        <v>73148</v>
      </c>
      <c r="F22" s="94">
        <v>406677</v>
      </c>
      <c r="G22" s="94">
        <v>190735</v>
      </c>
      <c r="H22" s="107">
        <v>46.9</v>
      </c>
      <c r="I22" s="115"/>
      <c r="J22" s="115"/>
      <c r="K22" s="115"/>
      <c r="L22" s="115"/>
      <c r="M22" s="115"/>
      <c r="O22" s="116"/>
    </row>
    <row r="23" spans="1:15" ht="11.45" customHeight="1">
      <c r="A23" s="44">
        <f>IF(C23&lt;&gt;"",COUNTA($C$9:C23),"")</f>
        <v>13</v>
      </c>
      <c r="B23" s="59" t="s">
        <v>135</v>
      </c>
      <c r="C23" s="111">
        <v>158</v>
      </c>
      <c r="D23" s="111">
        <v>13067</v>
      </c>
      <c r="E23" s="94">
        <v>533856</v>
      </c>
      <c r="F23" s="94">
        <v>3781149</v>
      </c>
      <c r="G23" s="94">
        <v>756252</v>
      </c>
      <c r="H23" s="107">
        <v>20</v>
      </c>
      <c r="I23" s="115"/>
      <c r="J23" s="115"/>
      <c r="K23" s="115"/>
      <c r="L23" s="115"/>
      <c r="M23" s="115"/>
      <c r="O23" s="116"/>
    </row>
    <row r="24" spans="1:15" ht="12" customHeight="1">
      <c r="A24" s="69"/>
      <c r="I24" s="130"/>
      <c r="J24" s="130"/>
      <c r="K24" s="130"/>
      <c r="L24" s="130"/>
      <c r="M24" s="130"/>
      <c r="N24" s="130"/>
      <c r="O24" s="130"/>
    </row>
    <row r="25" spans="1:15" ht="12" customHeight="1">
      <c r="C25" s="85"/>
      <c r="D25" s="86"/>
      <c r="E25" s="86"/>
      <c r="F25" s="86"/>
      <c r="G25" s="51"/>
      <c r="H25" s="51"/>
      <c r="I25" s="115"/>
      <c r="J25" s="115"/>
      <c r="K25" s="115"/>
      <c r="L25" s="115"/>
      <c r="M25" s="115"/>
      <c r="N25" s="61"/>
      <c r="O25" s="116"/>
    </row>
    <row r="26" spans="1:15" ht="12" customHeight="1">
      <c r="C26" s="85"/>
      <c r="D26" s="86"/>
      <c r="E26" s="86"/>
      <c r="F26" s="86"/>
      <c r="G26" s="51"/>
      <c r="H26" s="51"/>
      <c r="I26" s="115"/>
      <c r="J26" s="115"/>
      <c r="K26" s="115"/>
      <c r="L26" s="115"/>
      <c r="M26" s="115"/>
      <c r="N26" s="61"/>
      <c r="O26" s="116"/>
    </row>
    <row r="27" spans="1:15" ht="12" customHeight="1">
      <c r="C27" s="86"/>
      <c r="D27" s="86"/>
      <c r="E27" s="86"/>
      <c r="F27" s="86"/>
      <c r="G27" s="51"/>
      <c r="H27" s="51"/>
      <c r="I27" s="115"/>
      <c r="J27" s="115"/>
      <c r="K27" s="115"/>
      <c r="L27" s="115"/>
      <c r="M27" s="115"/>
      <c r="N27" s="61"/>
      <c r="O27" s="116"/>
    </row>
    <row r="28" spans="1:15" ht="12" customHeight="1">
      <c r="C28" s="51"/>
      <c r="D28" s="51"/>
      <c r="E28" s="51"/>
      <c r="F28" s="51"/>
      <c r="G28" s="51"/>
      <c r="H28" s="51"/>
      <c r="I28" s="115"/>
      <c r="J28" s="115"/>
      <c r="K28" s="115"/>
      <c r="L28" s="115"/>
      <c r="M28" s="115"/>
      <c r="N28" s="61"/>
      <c r="O28" s="116"/>
    </row>
    <row r="29" spans="1:15" ht="12" customHeight="1">
      <c r="C29" s="51"/>
      <c r="D29" s="51"/>
      <c r="E29" s="51"/>
      <c r="F29" s="51"/>
      <c r="G29" s="51"/>
      <c r="H29" s="51"/>
      <c r="I29" s="115"/>
      <c r="J29" s="115"/>
      <c r="K29" s="115"/>
      <c r="L29" s="115"/>
      <c r="M29" s="115"/>
      <c r="N29" s="61"/>
      <c r="O29" s="116"/>
    </row>
    <row r="30" spans="1:15" ht="12" customHeight="1">
      <c r="C30" s="51"/>
      <c r="D30" s="51"/>
      <c r="E30" s="51"/>
      <c r="F30" s="51"/>
      <c r="G30" s="51"/>
      <c r="H30" s="51"/>
      <c r="I30" s="115"/>
      <c r="J30" s="115"/>
      <c r="K30" s="115"/>
      <c r="L30" s="115"/>
      <c r="M30" s="115"/>
      <c r="N30" s="61"/>
      <c r="O30" s="116"/>
    </row>
    <row r="31" spans="1:15" ht="12" customHeight="1">
      <c r="C31" s="51"/>
      <c r="D31" s="51"/>
      <c r="E31" s="51"/>
      <c r="F31" s="51"/>
      <c r="G31" s="51"/>
      <c r="H31" s="51"/>
      <c r="I31" s="115"/>
      <c r="J31" s="115"/>
      <c r="K31" s="115"/>
      <c r="L31" s="115"/>
      <c r="M31" s="115"/>
      <c r="N31" s="61"/>
      <c r="O31" s="116"/>
    </row>
    <row r="32" spans="1:15" ht="12" customHeight="1">
      <c r="C32" s="51"/>
      <c r="D32" s="51"/>
      <c r="E32" s="51"/>
      <c r="F32" s="51"/>
      <c r="G32" s="51"/>
      <c r="H32" s="51"/>
      <c r="I32" s="115"/>
      <c r="J32" s="115"/>
      <c r="K32" s="115"/>
      <c r="L32" s="115"/>
      <c r="M32" s="115"/>
      <c r="N32" s="61"/>
      <c r="O32" s="116"/>
    </row>
    <row r="33" spans="3:15" ht="12" customHeight="1">
      <c r="C33" s="51"/>
      <c r="D33" s="51"/>
      <c r="E33" s="51"/>
      <c r="F33" s="51"/>
      <c r="G33" s="51"/>
      <c r="H33" s="51"/>
      <c r="I33" s="115"/>
      <c r="J33" s="115"/>
      <c r="K33" s="115"/>
      <c r="L33" s="115"/>
      <c r="M33" s="115"/>
      <c r="N33" s="61"/>
      <c r="O33" s="116"/>
    </row>
    <row r="34" spans="3:15" ht="12" customHeight="1">
      <c r="C34" s="51"/>
      <c r="D34" s="51"/>
      <c r="E34" s="51"/>
      <c r="F34" s="51"/>
      <c r="G34" s="51"/>
      <c r="H34" s="51"/>
      <c r="I34" s="127"/>
      <c r="J34" s="127"/>
      <c r="K34" s="127"/>
      <c r="L34" s="127"/>
      <c r="M34" s="127"/>
      <c r="N34" s="127"/>
      <c r="O34" s="116"/>
    </row>
    <row r="35" spans="3:15" ht="12" customHeight="1">
      <c r="C35" s="51"/>
      <c r="D35" s="51"/>
      <c r="E35" s="51"/>
      <c r="F35" s="51"/>
      <c r="G35" s="51"/>
      <c r="H35" s="51"/>
      <c r="I35" s="126"/>
      <c r="J35" s="126"/>
      <c r="K35" s="126"/>
      <c r="L35" s="126"/>
      <c r="M35" s="126"/>
      <c r="N35" s="61"/>
      <c r="O35" s="116"/>
    </row>
    <row r="36" spans="3:15" ht="12" customHeight="1">
      <c r="C36" s="51"/>
      <c r="D36" s="51"/>
      <c r="E36" s="51"/>
      <c r="F36" s="51"/>
      <c r="G36" s="51"/>
      <c r="H36" s="51"/>
      <c r="I36" s="126"/>
      <c r="J36" s="126"/>
      <c r="K36" s="126"/>
      <c r="L36" s="126"/>
      <c r="M36" s="126"/>
      <c r="N36" s="61"/>
      <c r="O36" s="116"/>
    </row>
    <row r="37" spans="3:15" ht="12" customHeight="1">
      <c r="C37" s="51"/>
      <c r="D37" s="51"/>
      <c r="E37" s="51"/>
      <c r="F37" s="51"/>
      <c r="G37" s="51"/>
      <c r="H37" s="51"/>
      <c r="I37" s="126"/>
      <c r="J37" s="126"/>
      <c r="K37" s="126"/>
      <c r="L37" s="126"/>
      <c r="M37" s="126"/>
      <c r="O37" s="116"/>
    </row>
    <row r="38" spans="3:15" ht="12" customHeight="1">
      <c r="C38" s="51"/>
      <c r="D38" s="51"/>
      <c r="E38" s="51"/>
      <c r="F38" s="51"/>
      <c r="G38" s="51"/>
      <c r="H38" s="51"/>
      <c r="I38" s="117"/>
      <c r="J38" s="117"/>
      <c r="K38" s="117"/>
      <c r="L38" s="117"/>
      <c r="M38" s="117"/>
      <c r="N38" s="61"/>
      <c r="O38" s="116"/>
    </row>
    <row r="39" spans="3:15" ht="12" customHeight="1">
      <c r="C39" s="51"/>
      <c r="D39" s="51"/>
      <c r="E39" s="51"/>
      <c r="F39" s="51"/>
      <c r="G39" s="51"/>
      <c r="H39" s="51"/>
      <c r="I39" s="126"/>
      <c r="J39" s="126"/>
      <c r="K39" s="126"/>
      <c r="L39" s="126"/>
      <c r="M39" s="126"/>
      <c r="O39" s="116"/>
    </row>
    <row r="40" spans="3:15" ht="12" customHeight="1">
      <c r="C40" s="51"/>
      <c r="D40" s="51"/>
      <c r="E40" s="51"/>
      <c r="F40" s="51"/>
      <c r="G40" s="51"/>
      <c r="H40" s="51"/>
      <c r="I40" s="126"/>
      <c r="J40" s="126"/>
      <c r="K40" s="126"/>
      <c r="L40" s="126"/>
      <c r="M40" s="126"/>
      <c r="N40" s="61"/>
      <c r="O40" s="116"/>
    </row>
    <row r="41" spans="3:15" ht="12" customHeight="1">
      <c r="I41" s="126"/>
      <c r="J41" s="126"/>
      <c r="K41" s="126"/>
      <c r="L41" s="126"/>
      <c r="M41" s="126"/>
      <c r="N41" s="61"/>
      <c r="O41" s="116"/>
    </row>
    <row r="42" spans="3:15" ht="12" customHeight="1">
      <c r="I42" s="126"/>
      <c r="J42" s="126"/>
      <c r="K42" s="126"/>
      <c r="L42" s="126"/>
      <c r="M42" s="126"/>
      <c r="N42" s="61"/>
      <c r="O42" s="116"/>
    </row>
    <row r="43" spans="3:15" ht="12" customHeight="1">
      <c r="I43" s="126"/>
      <c r="J43" s="126"/>
      <c r="K43" s="126"/>
      <c r="L43" s="126"/>
      <c r="M43" s="126"/>
      <c r="N43" s="61"/>
      <c r="O43" s="116"/>
    </row>
    <row r="44" spans="3:15" ht="12" customHeight="1">
      <c r="I44" s="126"/>
      <c r="J44" s="126"/>
      <c r="K44" s="126"/>
      <c r="L44" s="126"/>
      <c r="M44" s="126"/>
      <c r="O44" s="116"/>
    </row>
    <row r="45" spans="3:15" ht="12" customHeight="1">
      <c r="I45" s="126"/>
      <c r="J45" s="126"/>
      <c r="K45" s="126"/>
      <c r="L45" s="126"/>
      <c r="M45" s="126"/>
      <c r="N45" s="61"/>
      <c r="O45" s="116"/>
    </row>
    <row r="46" spans="3:15" ht="12" customHeight="1">
      <c r="I46" s="117"/>
      <c r="J46" s="117"/>
      <c r="K46" s="117"/>
      <c r="L46" s="117"/>
      <c r="M46" s="117"/>
      <c r="N46" s="61"/>
      <c r="O46" s="116"/>
    </row>
    <row r="47" spans="3:15" ht="12" customHeight="1">
      <c r="I47" s="61"/>
      <c r="J47" s="61"/>
      <c r="K47" s="61"/>
      <c r="L47" s="61"/>
      <c r="M47" s="61"/>
      <c r="N47" s="116"/>
    </row>
    <row r="48" spans="3:15" ht="12" customHeight="1">
      <c r="N48" s="116"/>
    </row>
    <row r="49" spans="9:14" ht="12" customHeight="1">
      <c r="I49" s="117"/>
      <c r="J49" s="117"/>
      <c r="K49" s="117"/>
      <c r="L49" s="117"/>
      <c r="M49" s="117"/>
      <c r="N49" s="116"/>
    </row>
  </sheetData>
  <mergeCells count="12">
    <mergeCell ref="H2:H5"/>
    <mergeCell ref="A1:B1"/>
    <mergeCell ref="C1:H1"/>
    <mergeCell ref="A2:A6"/>
    <mergeCell ref="B2:B6"/>
    <mergeCell ref="C2:C5"/>
    <mergeCell ref="D2:D5"/>
    <mergeCell ref="E2:E5"/>
    <mergeCell ref="F2:F5"/>
    <mergeCell ref="E6:G6"/>
    <mergeCell ref="C6:D6"/>
    <mergeCell ref="G3:G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E123 2024 00&amp;R&amp;"-,Standard"&amp;7&amp;P</oddFooter>
    <evenFooter>&amp;L&amp;"-,Standard"&amp;7&amp;P&amp;R&amp;"-,Standard"&amp;7StatA MV, Statistischer Bericht E123 2024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6</vt:i4>
      </vt:variant>
    </vt:vector>
  </HeadingPairs>
  <TitlesOfParts>
    <vt:vector size="21" baseType="lpstr">
      <vt:lpstr>Deckblatt</vt:lpstr>
      <vt:lpstr>Inhalt</vt:lpstr>
      <vt:lpstr>Vorbemerkungen</vt:lpstr>
      <vt:lpstr>Tab1</vt:lpstr>
      <vt:lpstr>Tab2</vt:lpstr>
      <vt:lpstr>Tab3</vt:lpstr>
      <vt:lpstr>Tab4</vt:lpstr>
      <vt:lpstr>Tab5</vt:lpstr>
      <vt:lpstr>Tab6</vt:lpstr>
      <vt:lpstr>Tab7</vt:lpstr>
      <vt:lpstr>Fußnotenerläuterungen</vt:lpstr>
      <vt:lpstr>Methodik</vt:lpstr>
      <vt:lpstr>Glossar </vt:lpstr>
      <vt:lpstr>Mehr zum Thema</vt:lpstr>
      <vt:lpstr>Qualitätsbericht</vt:lpstr>
      <vt:lpstr>Vorbemerkungen!Druckbereich</vt:lpstr>
      <vt:lpstr>'Tab1'!Print_Titles</vt:lpstr>
      <vt:lpstr>'Tab2'!Print_Titles</vt:lpstr>
      <vt:lpstr>'Tab3'!Print_Titles</vt:lpstr>
      <vt:lpstr>'Tab6'!Print_Titles</vt:lpstr>
      <vt:lpstr>'Tab7'!Print_Titles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E123 Beschäftigung und Umsatz der Betriebe von Unternehmen mit 20 und mehr tätigen Personen (Jahresergebnis) 2024</dc:title>
  <dc:subject>Verarbeitendes Gewerbe</dc:subject>
  <dc:creator>FB 430</dc:creator>
  <cp:lastModifiedBy>Doll-Enderle, Daniela</cp:lastModifiedBy>
  <cp:lastPrinted>2025-07-03T10:11:30Z</cp:lastPrinted>
  <dcterms:created xsi:type="dcterms:W3CDTF">2020-05-18T09:26:36Z</dcterms:created>
  <dcterms:modified xsi:type="dcterms:W3CDTF">2025-07-03T10:12:39Z</dcterms:modified>
</cp:coreProperties>
</file>