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5.xml" ContentType="application/vnd.openxmlformats-officedocument.spreadsheetml.comment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0A3E0E8-C20E-4B5C-987B-BC62E67C80F8}" xr6:coauthVersionLast="47" xr6:coauthVersionMax="47" xr10:uidLastSave="{00000000-0000-0000-0000-000000000000}"/>
  <bookViews>
    <workbookView xWindow="-120" yWindow="-120" windowWidth="29040" windowHeight="17520" tabRatio="643" xr2:uid="{00000000-000D-0000-FFFF-FFFF00000000}"/>
  </bookViews>
  <sheets>
    <sheet name="Deckblatt" sheetId="8" r:id="rId1"/>
    <sheet name="Inhalt" sheetId="18" r:id="rId2"/>
    <sheet name="Rechtsgrundlagen" sheetId="3" r:id="rId3"/>
    <sheet name="1.1" sheetId="4" r:id="rId4"/>
    <sheet name="1.2" sheetId="19" r:id="rId5"/>
    <sheet name="1.3" sheetId="6" r:id="rId6"/>
    <sheet name="2.1" sheetId="7" r:id="rId7"/>
    <sheet name="2.2" sheetId="12" r:id="rId8"/>
    <sheet name="Fußnotenerläut." sheetId="11" r:id="rId9"/>
    <sheet name="Hilfsblatt" sheetId="16" state="hidden" r:id="rId10"/>
  </sheets>
  <definedNames>
    <definedName name="_xlnm.Print_Titles" localSheetId="3">'1.1'!$A:$B,'1.1'!$1:$8</definedName>
    <definedName name="_xlnm.Print_Titles" localSheetId="4">'1.2'!$1:$8</definedName>
    <definedName name="Print_Titles" localSheetId="3">'1.1'!$A:$B,'1.1'!$1:$8</definedName>
    <definedName name="Print_Titles" localSheetId="4">'1.2'!$A:$B,'1.2'!$1:$8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6" l="1"/>
  <c r="L19" i="7" l="1"/>
  <c r="T24" i="4" l="1"/>
  <c r="E24" i="4"/>
  <c r="T23" i="4"/>
  <c r="E23" i="4"/>
  <c r="T22" i="4"/>
  <c r="E22" i="4"/>
  <c r="T19" i="4"/>
  <c r="L18" i="7"/>
  <c r="L20" i="7"/>
  <c r="L17" i="7"/>
  <c r="L16" i="7"/>
  <c r="L15" i="7"/>
  <c r="L13" i="7"/>
  <c r="L12" i="7"/>
  <c r="L11" i="7"/>
  <c r="B28" i="16"/>
  <c r="B26" i="16"/>
  <c r="B27" i="16"/>
  <c r="L14" i="7" l="1"/>
  <c r="L21" i="7"/>
  <c r="L22" i="7"/>
  <c r="L23" i="7"/>
  <c r="L24" i="7"/>
  <c r="L25" i="7"/>
  <c r="L26" i="7"/>
  <c r="L27" i="7"/>
  <c r="L28" i="7"/>
  <c r="L29" i="7"/>
  <c r="L30" i="7"/>
  <c r="L31" i="7"/>
  <c r="L33" i="7"/>
  <c r="L34" i="7"/>
  <c r="L35" i="7"/>
  <c r="L36" i="7"/>
  <c r="L37" i="7"/>
  <c r="L38" i="7"/>
  <c r="L39" i="7"/>
  <c r="L40" i="7"/>
  <c r="L41" i="7"/>
  <c r="L42" i="7"/>
  <c r="L43" i="7"/>
  <c r="L44" i="7"/>
  <c r="L45" i="7"/>
  <c r="L46" i="7"/>
  <c r="A93" i="19" l="1"/>
  <c r="A71" i="19"/>
  <c r="A34" i="19"/>
  <c r="A16" i="6" l="1"/>
  <c r="A13" i="12" l="1"/>
  <c r="A19" i="12"/>
  <c r="A18" i="12"/>
  <c r="A17" i="12"/>
  <c r="A16" i="12"/>
  <c r="A15" i="12"/>
  <c r="A14" i="12"/>
  <c r="A12" i="12" l="1"/>
  <c r="A20" i="12"/>
  <c r="A21" i="12"/>
  <c r="A22" i="12"/>
  <c r="A23" i="12"/>
  <c r="A24" i="12"/>
  <c r="A32" i="7"/>
  <c r="A7" i="6"/>
  <c r="A8" i="6"/>
  <c r="A9" i="6"/>
  <c r="A10" i="6"/>
  <c r="A11" i="6"/>
  <c r="A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s>
  <commentList>
    <comment ref="C1" authorId="0" shapeId="0" xr:uid="{00000000-0006-0000-03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R1" authorId="0" shapeId="0" xr:uid="{00000000-0006-0000-0300-000002000000}">
      <text>
        <r>
          <rPr>
            <sz val="7"/>
            <color indexed="81"/>
            <rFont val="Calibri"/>
            <family val="2"/>
            <scheme val="minor"/>
          </rPr>
          <t>Die Monate sowie das kumulative Jahresergebnis des aktuellen Berichtsjahres enthalten vorläufige Ergebnisse.
Die Vorjahressergebnisse enthalten die endgültigen Ergebnisse.</t>
        </r>
        <r>
          <rPr>
            <b/>
            <sz val="7"/>
            <color indexed="81"/>
            <rFont val="Calibri"/>
            <family val="2"/>
            <scheme val="minor"/>
          </rPr>
          <t xml:space="preserve">
</t>
        </r>
      </text>
    </comment>
    <comment ref="L4" authorId="1" shapeId="0" xr:uid="{00000000-0006-0000-0300-000003000000}">
      <text>
        <r>
          <rPr>
            <sz val="7"/>
            <color indexed="81"/>
            <rFont val="Calibri"/>
            <family val="2"/>
            <scheme val="minor"/>
          </rPr>
          <t>Weibliche Rinder über 300 kg Lebendgewicht, noch nicht gekalbt.</t>
        </r>
      </text>
    </comment>
    <comment ref="N4" authorId="1" shapeId="0" xr:uid="{00000000-0006-0000-0300-000004000000}">
      <text>
        <r>
          <rPr>
            <sz val="7"/>
            <color indexed="81"/>
            <rFont val="Calibri"/>
            <family val="2"/>
            <scheme val="minor"/>
          </rPr>
          <t>Bis 2008: Kälber bis 300 kg Lebendgewicht, die noch keine zweiten Zähne haben.
Ab 2009: Kälber bis zu 8 Monaten.</t>
        </r>
      </text>
    </comment>
    <comment ref="P4" authorId="1" shapeId="0" xr:uid="{00000000-0006-0000-0300-000005000000}">
      <text>
        <r>
          <rPr>
            <sz val="7"/>
            <color indexed="81"/>
            <rFont val="Calibri"/>
            <family val="2"/>
            <scheme val="minor"/>
          </rPr>
          <t>Jungrinder mehr als 8, aber höchstens 12 Monate.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s>
  <commentList>
    <comment ref="C1" authorId="0" shapeId="0" xr:uid="{00000000-0006-0000-04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H5" authorId="1" shapeId="0" xr:uid="{00000000-0006-0000-0400-000002000000}">
      <text>
        <r>
          <rPr>
            <sz val="7"/>
            <color indexed="81"/>
            <rFont val="Calibri"/>
            <family val="2"/>
            <scheme val="minor"/>
          </rPr>
          <t>Weibliche Rinder über 300 kg Lebendgewicht, noch nicht gekalbt.</t>
        </r>
      </text>
    </comment>
    <comment ref="I5" authorId="1" shapeId="0" xr:uid="{00000000-0006-0000-0400-000003000000}">
      <text>
        <r>
          <rPr>
            <sz val="7"/>
            <color indexed="81"/>
            <rFont val="Calibri"/>
            <family val="2"/>
            <scheme val="minor"/>
          </rPr>
          <t>Bis 2008: Kälber bis 300 kg Lebendgewicht, die noch keine zweiten Zähne haben.
Ab 2009: Kälber bis zu 8 Monaten.</t>
        </r>
      </text>
    </comment>
    <comment ref="J5" authorId="1" shapeId="0" xr:uid="{00000000-0006-0000-0400-000004000000}">
      <text>
        <r>
          <rPr>
            <sz val="7"/>
            <color indexed="81"/>
            <rFont val="Calibri"/>
            <family val="2"/>
            <scheme val="minor"/>
          </rPr>
          <t>Jungrinder mehr als 8, aber höchstens 12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Etzien, Angelika</author>
  </authors>
  <commentList>
    <comment ref="C1" authorId="0" shapeId="0" xr:uid="{00000000-0006-0000-05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F3" authorId="1" shapeId="0" xr:uid="{00000000-0006-0000-0500-000002000000}">
      <text>
        <r>
          <rPr>
            <sz val="7"/>
            <color indexed="81"/>
            <rFont val="Calibri"/>
            <family val="2"/>
            <scheme val="minor"/>
          </rPr>
          <t>Weibliche Rinder über 300 kg Lebendgewicht, noch nicht gekalbt.</t>
        </r>
      </text>
    </comment>
    <comment ref="G3" authorId="1" shapeId="0" xr:uid="{00000000-0006-0000-0500-000003000000}">
      <text>
        <r>
          <rPr>
            <sz val="7"/>
            <color indexed="81"/>
            <rFont val="Calibri"/>
            <family val="2"/>
            <scheme val="minor"/>
          </rPr>
          <t>Bis 2008: Kälber bis 300 kg Lebendgewicht, die noch keine zweiten Zähne haben.
Ab 2009: Kälber bis zu 8 Monaten.</t>
        </r>
      </text>
    </comment>
    <comment ref="H3" authorId="1" shapeId="0" xr:uid="{00000000-0006-0000-0500-000004000000}">
      <text>
        <r>
          <rPr>
            <sz val="7"/>
            <color indexed="81"/>
            <rFont val="Calibri"/>
            <family val="2"/>
            <scheme val="minor"/>
          </rPr>
          <t>Jungrinder mehr als 8, aber höchstens 12 Monate.</t>
        </r>
      </text>
    </comment>
    <comment ref="B14" authorId="0" shapeId="0" xr:uid="{00000000-0006-0000-0500-000005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 ref="B15" authorId="0" shapeId="0" xr:uid="{B6150B67-8D77-4BBC-A43B-C3AFBDE3E927}">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 ref="B16" authorId="2" shapeId="0" xr:uid="{00000000-0006-0000-0500-000006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Wank, Annett</author>
  </authors>
  <commentList>
    <comment ref="C1" authorId="0" shapeId="0" xr:uid="{00000000-0006-0000-06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6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600-000003000000}">
      <text>
        <r>
          <rPr>
            <sz val="7"/>
            <color indexed="81"/>
            <rFont val="Calibri"/>
            <family val="2"/>
            <scheme val="minor"/>
          </rPr>
          <t>Bei voller Ausnutzung der für die Hennenhaltung verfügbaren Hennenhaltungsplätze.</t>
        </r>
      </text>
    </comment>
    <comment ref="E3" authorId="0" shapeId="0" xr:uid="{00000000-0006-0000-0600-000004000000}">
      <text>
        <r>
          <rPr>
            <sz val="7"/>
            <color indexed="81"/>
            <rFont val="Calibri"/>
            <family val="2"/>
            <scheme val="minor"/>
          </rPr>
          <t>Einschließlich legereifer Junghennen und Legehennen, die sich in der Mauser befinden.</t>
        </r>
      </text>
    </comment>
    <comment ref="G3" authorId="0" shapeId="0" xr:uid="{00000000-0006-0000-0600-000005000000}">
      <text>
        <r>
          <rPr>
            <sz val="7"/>
            <color indexed="81"/>
            <rFont val="Calibri"/>
            <family val="2"/>
            <scheme val="minor"/>
          </rPr>
          <t>Einschließlich Bruch-, Knick- und Junghenneneier.
Für den menschlichen Verzehr erzeugte Eier (Konsumeier).</t>
        </r>
      </text>
    </comment>
    <comment ref="D6" authorId="0" shapeId="0" xr:uid="{00000000-0006-0000-0600-000006000000}">
      <text>
        <r>
          <rPr>
            <sz val="7"/>
            <color indexed="81"/>
            <rFont val="Calibri"/>
            <family val="2"/>
            <scheme val="minor"/>
          </rPr>
          <t>Bis 2014: Berichtszeitpunkt der 1. Tag des Monats.</t>
        </r>
      </text>
    </comment>
    <comment ref="B11" authorId="1" shapeId="0" xr:uid="{00000000-0006-0000-0600-000007000000}">
      <text>
        <r>
          <rPr>
            <sz val="7"/>
            <color indexed="81"/>
            <rFont val="Calibri"/>
            <family val="2"/>
            <scheme val="minor"/>
          </rPr>
          <t>Jahresdurchschnitt, außer Spalten 7 und 8.</t>
        </r>
      </text>
    </comment>
    <comment ref="B12" authorId="1" shapeId="0" xr:uid="{00000000-0006-0000-0600-000008000000}">
      <text>
        <r>
          <rPr>
            <sz val="7"/>
            <color indexed="81"/>
            <rFont val="Calibri"/>
            <family val="2"/>
            <scheme val="minor"/>
          </rPr>
          <t>Jahresdurchschnitt, außer Spalten 7 und 8.</t>
        </r>
      </text>
    </comment>
    <comment ref="B13" authorId="1" shapeId="0" xr:uid="{00000000-0006-0000-0600-000009000000}">
      <text>
        <r>
          <rPr>
            <sz val="7"/>
            <color indexed="81"/>
            <rFont val="Calibri"/>
            <family val="2"/>
            <scheme val="minor"/>
          </rPr>
          <t>Jahresdurchschnitt, außer Spalten 7 und 8.</t>
        </r>
      </text>
    </comment>
    <comment ref="B14" authorId="1" shapeId="0" xr:uid="{00000000-0006-0000-0600-00000A000000}">
      <text>
        <r>
          <rPr>
            <sz val="7"/>
            <color indexed="81"/>
            <rFont val="Calibri"/>
            <family val="2"/>
            <scheme val="minor"/>
          </rPr>
          <t xml:space="preserve">Jahresdurchschnitt, außer Spalten 7 und 8.
Aus methodischen Gründen eingeschränkte Vergleichbarkeit gegenüber den Vorjahren.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7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700-000003000000}">
      <text>
        <r>
          <rPr>
            <sz val="7"/>
            <color indexed="81"/>
            <rFont val="Calibri"/>
            <family val="2"/>
            <scheme val="minor"/>
          </rPr>
          <t>Bei voller Ausnutzung der für die Hennenhaltung verfügbaren Hennenhaltungsplätze.</t>
        </r>
      </text>
    </comment>
    <comment ref="E3" authorId="0" shapeId="0" xr:uid="{00000000-0006-0000-0700-000004000000}">
      <text>
        <r>
          <rPr>
            <sz val="7"/>
            <color indexed="81"/>
            <rFont val="Calibri"/>
            <family val="2"/>
            <scheme val="minor"/>
          </rPr>
          <t>Einschließlich legereifer Junghennen und Legehennen, die sich in der Mauser befinden.</t>
        </r>
      </text>
    </comment>
    <comment ref="G3" authorId="0" shapeId="0" xr:uid="{00000000-0006-0000-0700-000005000000}">
      <text>
        <r>
          <rPr>
            <sz val="7"/>
            <color indexed="81"/>
            <rFont val="Calibri"/>
            <family val="2"/>
            <scheme val="minor"/>
          </rPr>
          <t>Einschließlich Bruch-, Knick- und Junghenneneier.
Für den menschlichen Verzehr erzeugte Eier (Konsumeier).</t>
        </r>
      </text>
    </comment>
    <comment ref="D6" authorId="0" shapeId="0" xr:uid="{00000000-0006-0000-0700-000006000000}">
      <text>
        <r>
          <rPr>
            <sz val="7"/>
            <color indexed="81"/>
            <rFont val="Calibri"/>
            <family val="2"/>
            <scheme val="minor"/>
          </rPr>
          <t>Bis 2014: Berichtszeitpunkt der 1. Tag des Monats.</t>
        </r>
      </text>
    </comment>
    <comment ref="C20" authorId="0" shapeId="0" xr:uid="{00000000-0006-0000-0700-000007000000}">
      <text>
        <r>
          <rPr>
            <sz val="7"/>
            <color indexed="81"/>
            <rFont val="Calibri"/>
            <family val="2"/>
            <scheme val="minor"/>
          </rPr>
          <t>Bei Betrieben mit mehreren Haltungsformen erfolgt eine Mehrfachzählung.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E14" authorId="0" shapeId="0" xr:uid="{00000000-0006-0000-0900-000001000000}">
      <text>
        <r>
          <rPr>
            <sz val="7"/>
            <color indexed="81"/>
            <rFont val="Arial"/>
            <family val="2"/>
          </rPr>
          <t>Weibliche Rinder über 300 kg Lebendgewicht, noch nicht gekalbt.</t>
        </r>
      </text>
    </comment>
    <comment ref="F14" authorId="0" shapeId="0" xr:uid="{00000000-0006-0000-0900-000002000000}">
      <text>
        <r>
          <rPr>
            <sz val="7"/>
            <color indexed="81"/>
            <rFont val="Arial"/>
            <family val="2"/>
          </rPr>
          <t>Bis 2008: Kälber bis 300 kg Lebendgewicht, die noch keine zweiten Zähne haben.
Ab 2009: Kälber bis zu 8 Monaten.</t>
        </r>
      </text>
    </comment>
    <comment ref="G14" authorId="0" shapeId="0" xr:uid="{00000000-0006-0000-0900-000003000000}">
      <text>
        <r>
          <rPr>
            <sz val="7"/>
            <color indexed="81"/>
            <rFont val="Arial"/>
            <family val="2"/>
          </rPr>
          <t>Jungrinder mehr als 8, aber höchstens 12 Monate.</t>
        </r>
      </text>
    </comment>
  </commentList>
</comments>
</file>

<file path=xl/sharedStrings.xml><?xml version="1.0" encoding="utf-8"?>
<sst xmlns="http://schemas.openxmlformats.org/spreadsheetml/2006/main" count="551" uniqueCount="219">
  <si>
    <t>Statistische Berichte</t>
  </si>
  <si>
    <t>Produktion der Viehwirtschaft</t>
  </si>
  <si>
    <t>Herausgabe:</t>
  </si>
  <si>
    <t>Inhaltsverzeichnis</t>
  </si>
  <si>
    <t>Seite</t>
  </si>
  <si>
    <t xml:space="preserve">Davon </t>
  </si>
  <si>
    <t>Ochsen</t>
  </si>
  <si>
    <t>Bullen</t>
  </si>
  <si>
    <t>Kühe</t>
  </si>
  <si>
    <t>G</t>
  </si>
  <si>
    <t>H</t>
  </si>
  <si>
    <t>.</t>
  </si>
  <si>
    <t>Schweine</t>
  </si>
  <si>
    <t>Schafe</t>
  </si>
  <si>
    <t>Davon</t>
  </si>
  <si>
    <t>Ziegen</t>
  </si>
  <si>
    <t>Pferde</t>
  </si>
  <si>
    <t>Lämmer</t>
  </si>
  <si>
    <t>übrige Schafe</t>
  </si>
  <si>
    <t>Insgesamt</t>
  </si>
  <si>
    <t>davon</t>
  </si>
  <si>
    <t>t</t>
  </si>
  <si>
    <t>kg</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</si>
  <si>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</si>
  <si>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</si>
  <si>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</si>
  <si>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</si>
  <si>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</si>
  <si>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</si>
  <si>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</si>
  <si>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</si>
  <si>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</si>
  <si>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</si>
  <si>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</si>
  <si>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</si>
  <si>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Jahr
Monat
Kumulativ</t>
  </si>
  <si>
    <t>Viehwirtschaft und tierische Erzeugung</t>
  </si>
  <si>
    <t>C III - m</t>
  </si>
  <si>
    <t>in Mecklenburg-Vorpommern</t>
  </si>
  <si>
    <t>Schafe/
Ziegen</t>
  </si>
  <si>
    <t>Rinder
zusammen</t>
  </si>
  <si>
    <t>Jahr
Monat</t>
  </si>
  <si>
    <t>Hausschlachtungen</t>
  </si>
  <si>
    <t>Lfd.
Nr.</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</si>
  <si>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</si>
  <si>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</si>
  <si>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</si>
  <si>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</si>
  <si>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</si>
  <si>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</si>
  <si>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</si>
  <si>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</si>
  <si>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</si>
  <si>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</si>
  <si>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</si>
  <si>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</si>
  <si>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Anzahl</t>
  </si>
  <si>
    <t>Gewerbliche Schlachtungen</t>
  </si>
  <si>
    <t>Rinder
zu-
sammen</t>
  </si>
  <si>
    <t>%</t>
  </si>
  <si>
    <t xml:space="preserve">1)  </t>
  </si>
  <si>
    <t xml:space="preserve">2)  </t>
  </si>
  <si>
    <t xml:space="preserve">3)  </t>
  </si>
  <si>
    <t xml:space="preserve">4)  </t>
  </si>
  <si>
    <t>[rot]</t>
  </si>
  <si>
    <t>Kapitel 1</t>
  </si>
  <si>
    <t xml:space="preserve">   Tabelle 1.1</t>
  </si>
  <si>
    <t xml:space="preserve">   Tabelle 1.2</t>
  </si>
  <si>
    <t>Kapitel 2</t>
  </si>
  <si>
    <t>Tabelle 1.1</t>
  </si>
  <si>
    <t>Tabelle 1.2</t>
  </si>
  <si>
    <t>Tabelle 1.3</t>
  </si>
  <si>
    <t xml:space="preserve">   Tabelle 1.3</t>
  </si>
  <si>
    <t xml:space="preserve">   Tabelle 2.1</t>
  </si>
  <si>
    <t xml:space="preserve">   Tabelle 2.2</t>
  </si>
  <si>
    <t xml:space="preserve">7)  </t>
  </si>
  <si>
    <t xml:space="preserve">8)  </t>
  </si>
  <si>
    <t xml:space="preserve">9)  </t>
  </si>
  <si>
    <t xml:space="preserve">10)  </t>
  </si>
  <si>
    <t xml:space="preserve">11)  </t>
  </si>
  <si>
    <t>Legeleistung</t>
  </si>
  <si>
    <t>Auslastung
der
Haltungs-
kapazität</t>
  </si>
  <si>
    <t>Tabelle 2.1</t>
  </si>
  <si>
    <t>Legehennenhaltung und Eiererzeugung
nach Monaten</t>
  </si>
  <si>
    <t>Tabelle 2.2</t>
  </si>
  <si>
    <t xml:space="preserve">Zusammen </t>
  </si>
  <si>
    <t>Größenklassen der
Hennenhaltungsplätze
von ... bis unter …
Haltungsformen</t>
  </si>
  <si>
    <t>im Durch-
schnitt des
Monats</t>
  </si>
  <si>
    <t>Eier je
Legehenne</t>
  </si>
  <si>
    <t>im Berichtsmonat</t>
  </si>
  <si>
    <t>Eier je Lege-
henne am Tag</t>
  </si>
  <si>
    <t>Kleingruppenhaltung
   und ausgestaltete
   Käfige</t>
  </si>
  <si>
    <t>Bodenhaltung</t>
  </si>
  <si>
    <t>Freilandhaltung</t>
  </si>
  <si>
    <t>Ökologische Erzeugung</t>
  </si>
  <si>
    <t xml:space="preserve">12)  </t>
  </si>
  <si>
    <t xml:space="preserve">13)  </t>
  </si>
  <si>
    <t>Eier je
Legehenne
am Tag</t>
  </si>
  <si>
    <t>im Durch-
schnitt</t>
  </si>
  <si>
    <t xml:space="preserve">14)  </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</si>
  <si>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</si>
  <si>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</si>
  <si>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</si>
  <si>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</si>
  <si>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</si>
  <si>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</si>
  <si>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ist die Vervielfältigung und Verbreitung mit Quellenangabe gestattet.</t>
  </si>
  <si>
    <t xml:space="preserve">     Grafiken</t>
  </si>
  <si>
    <t xml:space="preserve">     Grafik</t>
  </si>
  <si>
    <t>Ins-
gesamt</t>
  </si>
  <si>
    <t>Rinder
ins-
gesamt</t>
  </si>
  <si>
    <t>3+4</t>
  </si>
  <si>
    <t>Schweine
ins-
gesamt</t>
  </si>
  <si>
    <t>17+18</t>
  </si>
  <si>
    <t>Übrige
Schafe</t>
  </si>
  <si>
    <t>Weibliche
Rinder</t>
  </si>
  <si>
    <t>Kälber</t>
  </si>
  <si>
    <t>Jung­
rinder</t>
  </si>
  <si>
    <t>Mill.</t>
  </si>
  <si>
    <t>Hilfsspalte für Diagramm
Spalte 7 / 1.000</t>
  </si>
  <si>
    <t>Tabellenblatt 1.1</t>
  </si>
  <si>
    <t>Es wurden Zeilen ausgeblendet: 16 - 27 (Monatsdaten für das Vorjahr).</t>
  </si>
  <si>
    <t>Es wurden zwei Spalten ausgeblendet: E + T (Berechnungen für die Grafiken).</t>
  </si>
  <si>
    <t>Tabellenblatt 1.2</t>
  </si>
  <si>
    <t>Es wurden Zeilen ausgeblendet: 38 - 51 und 76 - 87 (Monatsdaten für das Vorjahr).</t>
  </si>
  <si>
    <t>Die roten Daten auf diesem Hilfsblatt sind zu aktualisieren.</t>
  </si>
  <si>
    <t>Tabellenblatt 1.3</t>
  </si>
  <si>
    <t>Tabellenblatt 2.2</t>
  </si>
  <si>
    <t>Tabellenblatt 2.1</t>
  </si>
  <si>
    <t>Es wurden Zeilen ausgeblendet: 18 - 29 (Monatsdaten für das Vorjahr).</t>
  </si>
  <si>
    <r>
      <t xml:space="preserve">Für die Aktualisierung der Grafiken ist das Einblenden der Zeilen </t>
    </r>
    <r>
      <rPr>
        <b/>
        <sz val="8.5"/>
        <rFont val="Calibri"/>
        <family val="2"/>
        <scheme val="minor"/>
      </rPr>
      <t>NICHT</t>
    </r>
    <r>
      <rPr>
        <sz val="8.5"/>
        <color theme="1"/>
        <rFont val="Calibri"/>
        <family val="2"/>
        <scheme val="minor"/>
      </rPr>
      <t xml:space="preserve"> notwendig.</t>
    </r>
  </si>
  <si>
    <r>
      <t xml:space="preserve">Für die Aktualisierung der Grafiken ist das Einblenden der Spalten/Zeilen </t>
    </r>
    <r>
      <rPr>
        <b/>
        <sz val="8.5"/>
        <rFont val="Calibri"/>
        <family val="2"/>
        <scheme val="minor"/>
      </rPr>
      <t>NICHT</t>
    </r>
    <r>
      <rPr>
        <sz val="8.5"/>
        <color theme="1"/>
        <rFont val="Calibri"/>
        <family val="2"/>
        <scheme val="minor"/>
      </rPr>
      <t xml:space="preserve"> notwendig.</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</si>
  <si>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</si>
  <si>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t>
  </si>
  <si>
    <t>Durchschnittliche Schlachtgewichte von gewerblich geschlachteten Tieren im Zeitvergleich</t>
  </si>
  <si>
    <t>Schlachtungen von Tieren</t>
  </si>
  <si>
    <t>Schlachtmengen</t>
  </si>
  <si>
    <r>
      <t>Schweine</t>
    </r>
    <r>
      <rPr>
        <sz val="6"/>
        <rFont val="Calibri"/>
        <family val="2"/>
        <scheme val="minor"/>
      </rPr>
      <t xml:space="preserve"> </t>
    </r>
  </si>
  <si>
    <t xml:space="preserve">5)  </t>
  </si>
  <si>
    <t xml:space="preserve">15)  </t>
  </si>
  <si>
    <t xml:space="preserve">Inhaltsverzeichnis  </t>
  </si>
  <si>
    <t xml:space="preserve">Rechtsgrundlagen und Methodik  </t>
  </si>
  <si>
    <t xml:space="preserve">Schlachtungen und Fleischerzeugung  </t>
  </si>
  <si>
    <t xml:space="preserve">Schlachtungen von Tieren  </t>
  </si>
  <si>
    <t xml:space="preserve">Rinderschlachtungen  </t>
  </si>
  <si>
    <t xml:space="preserve">Schweineschlachtungen  </t>
  </si>
  <si>
    <t xml:space="preserve">Schlachtmengen  </t>
  </si>
  <si>
    <t xml:space="preserve">Schlachtmengen aus gewerblichen Schlachtungen  </t>
  </si>
  <si>
    <t xml:space="preserve">Schlachtmengen aus Hausschlachtungen  </t>
  </si>
  <si>
    <t xml:space="preserve">Durchschnittliche Schlachtgewichte von gewerblich geschlachteten Tieren  </t>
  </si>
  <si>
    <t xml:space="preserve">Legehennenhaltung und Eiererzeugung  </t>
  </si>
  <si>
    <t xml:space="preserve">Legehennenhaltung und Eiererzeugung nach Monaten  </t>
  </si>
  <si>
    <t xml:space="preserve">Eiererzeugung  </t>
  </si>
  <si>
    <t xml:space="preserve">Eier je Henne  </t>
  </si>
  <si>
    <t xml:space="preserve">Fußnotenerläuterungen  </t>
  </si>
  <si>
    <t xml:space="preserve">Rechtsgrundlagen  </t>
  </si>
  <si>
    <t>1.000</t>
  </si>
  <si>
    <t xml:space="preserve">   unter            5.000</t>
  </si>
  <si>
    <t xml:space="preserve">       5.000 -   10.000 </t>
  </si>
  <si>
    <t xml:space="preserve">     10.000 -   30.000 </t>
  </si>
  <si>
    <t xml:space="preserve">     30.000 -   50.000 </t>
  </si>
  <si>
    <t xml:space="preserve">     50.000 - 100.000 </t>
  </si>
  <si>
    <t xml:space="preserve">   100.000 - 200.000 </t>
  </si>
  <si>
    <t xml:space="preserve">   200.000 und mehr </t>
  </si>
  <si>
    <t xml:space="preserve">Weibliche Rinder über 300 kg Lebendgewicht, noch nicht gekalbt.  </t>
  </si>
  <si>
    <t xml:space="preserve">Bis 2008: Kälber bis 300 kg Lebendgewicht, die noch keine zweiten Zähne haben. 
Ab 2009: Kälber bis zu 8 Monaten.  </t>
  </si>
  <si>
    <t xml:space="preserve">Jungrinder mit mehr als 8, aber höchstens 12 Monaten.  </t>
  </si>
  <si>
    <t xml:space="preserve">Bei voller Ausnutzung der für die Hennenhaltung verfügbaren Hennenhaltungsplätze.  </t>
  </si>
  <si>
    <t xml:space="preserve">Einschließlich legereifer Junghennen und Legehennen, die sich in der Mauser befinden.  </t>
  </si>
  <si>
    <t xml:space="preserve">Einschließlich Bruch-, Knick- und Junghenneneier.  </t>
  </si>
  <si>
    <t xml:space="preserve">Für den menschlichen Verzehr erzeugte Eier (Konsumeier).  </t>
  </si>
  <si>
    <t xml:space="preserve">Bis 2014: Berichtszeitpunkt der 1. Tag des Monats.  </t>
  </si>
  <si>
    <t xml:space="preserve">Jahresdurchschnitt, außer Spalten 7 und 8.  </t>
  </si>
  <si>
    <t xml:space="preserve">Aus methodischen Gründen eingeschränkte Vergleichbarkeit gegenüber den Vorjahren.  </t>
  </si>
  <si>
    <t xml:space="preserve">Bei Betrieben mit mehreren Haltungsformen erfolgt eine Mehrfachzählung.  </t>
  </si>
  <si>
    <t xml:space="preserve">Methodische Veränderung der Berechnungsgrundlage. Berechnung der durchschnittlichen Schlachtungsgewichte 
erfolgt nach Gebietskulissen. Die Vergleichbarkeit mit den Vorjahren ist eingeschränkt.  </t>
  </si>
  <si>
    <t xml:space="preserve">16)  </t>
  </si>
  <si>
    <r>
      <t xml:space="preserve">Betriebe </t>
    </r>
    <r>
      <rPr>
        <sz val="6"/>
        <rFont val="Calibri"/>
        <family val="2"/>
        <scheme val="minor"/>
      </rPr>
      <t>8)</t>
    </r>
  </si>
  <si>
    <r>
      <t xml:space="preserve">Hennen-
haltungs-
plätze </t>
    </r>
    <r>
      <rPr>
        <sz val="6"/>
        <rFont val="Calibri"/>
        <family val="2"/>
        <scheme val="minor"/>
      </rPr>
      <t>9)</t>
    </r>
  </si>
  <si>
    <r>
      <t xml:space="preserve">Legehennen </t>
    </r>
    <r>
      <rPr>
        <sz val="6"/>
        <rFont val="Calibri"/>
        <family val="2"/>
        <scheme val="minor"/>
      </rPr>
      <t>10)</t>
    </r>
  </si>
  <si>
    <r>
      <t xml:space="preserve">Erzeugte
Eier </t>
    </r>
    <r>
      <rPr>
        <sz val="6"/>
        <rFont val="Calibri"/>
        <family val="2"/>
        <scheme val="minor"/>
      </rPr>
      <t>11) 12)</t>
    </r>
  </si>
  <si>
    <r>
      <t xml:space="preserve">am letzten Kalendertag
des Berichtsmonats </t>
    </r>
    <r>
      <rPr>
        <sz val="6"/>
        <rFont val="Calibri"/>
        <family val="2"/>
        <scheme val="minor"/>
      </rPr>
      <t>13)</t>
    </r>
  </si>
  <si>
    <t>Die Daten "Tabellenblatt 2.2" werden aufgrund einer Formel automatisch ermittelt.</t>
  </si>
  <si>
    <t>Bitte prüfen ob die Gesamtprozente 100 ergeben. Ansonsten korrigieren!</t>
  </si>
  <si>
    <r>
      <t xml:space="preserve">Schlachtungen und Fleischerzeugung </t>
    </r>
    <r>
      <rPr>
        <b/>
        <sz val="6"/>
        <rFont val="Calibri"/>
        <family val="2"/>
        <scheme val="minor"/>
      </rPr>
      <t>1) 2)</t>
    </r>
  </si>
  <si>
    <r>
      <t xml:space="preserve">Schlachtungen und Fleischerzeugung </t>
    </r>
    <r>
      <rPr>
        <b/>
        <sz val="6"/>
        <rFont val="Calibri"/>
        <family val="2"/>
        <scheme val="minor"/>
      </rPr>
      <t>1)</t>
    </r>
    <r>
      <rPr>
        <b/>
        <sz val="10"/>
        <rFont val="Calibri"/>
        <family val="2"/>
        <scheme val="minor"/>
      </rPr>
      <t xml:space="preserve"> </t>
    </r>
    <r>
      <rPr>
        <b/>
        <sz val="6"/>
        <rFont val="Calibri"/>
        <family val="2"/>
        <scheme val="minor"/>
      </rPr>
      <t>2)</t>
    </r>
  </si>
  <si>
    <r>
      <t xml:space="preserve">weibliche
Rinder </t>
    </r>
    <r>
      <rPr>
        <sz val="6"/>
        <rFont val="Calibri"/>
        <family val="2"/>
        <scheme val="minor"/>
      </rPr>
      <t>3)</t>
    </r>
  </si>
  <si>
    <r>
      <t xml:space="preserve">Kälber </t>
    </r>
    <r>
      <rPr>
        <sz val="6"/>
        <rFont val="Calibri"/>
        <family val="2"/>
        <scheme val="minor"/>
      </rPr>
      <t>4)</t>
    </r>
  </si>
  <si>
    <r>
      <t xml:space="preserve">Jungrinder </t>
    </r>
    <r>
      <rPr>
        <sz val="6"/>
        <rFont val="Calibri"/>
        <family val="2"/>
        <scheme val="minor"/>
      </rPr>
      <t>5)</t>
    </r>
  </si>
  <si>
    <r>
      <t xml:space="preserve">Jung­
rinder </t>
    </r>
    <r>
      <rPr>
        <sz val="6"/>
        <rFont val="Calibri"/>
        <family val="2"/>
        <scheme val="minor"/>
      </rPr>
      <t>5)</t>
    </r>
  </si>
  <si>
    <r>
      <t xml:space="preserve">Legehennenhaltung und Eiererzeugung </t>
    </r>
    <r>
      <rPr>
        <b/>
        <sz val="6"/>
        <rFont val="Calibri"/>
        <family val="2"/>
        <scheme val="minor"/>
      </rPr>
      <t>1) 2) 7)</t>
    </r>
  </si>
  <si>
    <r>
      <t xml:space="preserve">2000 </t>
    </r>
    <r>
      <rPr>
        <sz val="6"/>
        <rFont val="Calibri"/>
        <family val="2"/>
        <scheme val="minor"/>
      </rPr>
      <t>14)</t>
    </r>
  </si>
  <si>
    <r>
      <t xml:space="preserve">2005 </t>
    </r>
    <r>
      <rPr>
        <sz val="6"/>
        <rFont val="Calibri"/>
        <family val="2"/>
        <scheme val="minor"/>
      </rPr>
      <t>14)</t>
    </r>
  </si>
  <si>
    <r>
      <t xml:space="preserve">2010 </t>
    </r>
    <r>
      <rPr>
        <sz val="6"/>
        <rFont val="Calibri"/>
        <family val="2"/>
        <scheme val="minor"/>
      </rPr>
      <t>14)</t>
    </r>
  </si>
  <si>
    <r>
      <t xml:space="preserve">2015 </t>
    </r>
    <r>
      <rPr>
        <sz val="6"/>
        <rFont val="Calibri"/>
        <family val="2"/>
        <scheme val="minor"/>
      </rPr>
      <t>14) 15)</t>
    </r>
  </si>
  <si>
    <t xml:space="preserve">Die Monatsergebnisse sowie das kumulative Jahresergebnis des aktuellen Berichtsjahres enthalten vorläufige Ergebnisse.  </t>
  </si>
  <si>
    <t>Die Vorjahresergebnisse enthalten die endgültigen Ergebnisse.</t>
  </si>
  <si>
    <t>Eiererzeugung</t>
  </si>
  <si>
    <t>Zuständige Fachbereichsleitung: Steffi Behlau, Telefon: 0385 588-56410</t>
  </si>
  <si>
    <t xml:space="preserve">6)  </t>
  </si>
  <si>
    <r>
      <t xml:space="preserve">2024 </t>
    </r>
    <r>
      <rPr>
        <sz val="6"/>
        <rFont val="Calibri"/>
        <family val="2"/>
        <scheme val="minor"/>
      </rPr>
      <t>6)</t>
    </r>
  </si>
  <si>
    <r>
      <t xml:space="preserve">Weibliche
Rinder </t>
    </r>
    <r>
      <rPr>
        <sz val="6"/>
        <rFont val="Calibri"/>
        <family val="2"/>
        <scheme val="minor"/>
      </rPr>
      <t>3)</t>
    </r>
  </si>
  <si>
    <t>,</t>
  </si>
  <si>
    <t>©  Statistisches Amt Mecklenburg-Vorpommern, Schwerin, 2026</t>
  </si>
  <si>
    <t xml:space="preserve">In Unternehmen mit mindestens 3.000 Hennenhaltungsplätzen.  </t>
  </si>
  <si>
    <t xml:space="preserve">Seit 31.01.2015: Eine aus einem Stall oder mehreren Ställen bestehende örtliche, wirtschaftliche und 
seuchenhygienische Einheit zur Erzeugung von Eiern im Sinne des Legehennenbetriebsregistergesetzes.  </t>
  </si>
  <si>
    <t>Januar 2026</t>
  </si>
  <si>
    <t xml:space="preserve">Durchschnittliche Schlachtgewichte von gewerblich geschlachteten Tieren im Januar 2026  </t>
  </si>
  <si>
    <t xml:space="preserve">Legehennenhaltung und Eiererzeugung im Januar 2026 nach Größenklassen der Hennen- 
   haltungsplätze und Haltungsformen  </t>
  </si>
  <si>
    <t xml:space="preserve">Eiererzeugung im Januar 2026 nach Haltungsformen  </t>
  </si>
  <si>
    <t>01.01. - 31.01.2026</t>
  </si>
  <si>
    <t>01.01. - 31.01.2025</t>
  </si>
  <si>
    <r>
      <t xml:space="preserve">2026 </t>
    </r>
    <r>
      <rPr>
        <sz val="6"/>
        <rFont val="Calibri"/>
        <family val="2"/>
        <scheme val="minor"/>
      </rPr>
      <t>6)</t>
    </r>
  </si>
  <si>
    <t>Legehennenhaltung und Eiererzeugung im Januar 2026
nach Größenklassen der Hennenhaltungsplätze und Haltungsformen</t>
  </si>
  <si>
    <t>C323 2026 01</t>
  </si>
  <si>
    <t xml:space="preserve"> </t>
  </si>
  <si>
    <r>
      <t xml:space="preserve">Haltungsform </t>
    </r>
    <r>
      <rPr>
        <b/>
        <sz val="6"/>
        <rFont val="Calibri"/>
        <family val="2"/>
        <scheme val="minor"/>
      </rPr>
      <t>16)</t>
    </r>
  </si>
  <si>
    <r>
      <t xml:space="preserve">2025 </t>
    </r>
    <r>
      <rPr>
        <sz val="6"/>
        <rFont val="Calibri"/>
        <family val="2"/>
        <scheme val="minor"/>
      </rPr>
      <t>6)</t>
    </r>
  </si>
  <si>
    <t>29.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</si>
</sst>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quot; &quot;;\-\ #,##0&quot; &quot;;0&quot; &quot;;@&quot; &quot;"/>
    <numFmt numFmtId="165" formatCode="#,##0&quot;     &quot;;\-\ #,##0&quot;     &quot;;0&quot;     &quot;;@&quot;     &quot;"/>
    <numFmt numFmtId="166" formatCode="#,##0.0&quot;     &quot;;\-\ #,##0.0&quot;     &quot;;0&quot;     &quot;;@&quot;     &quot;"/>
    <numFmt numFmtId="167" formatCode="#,##0&quot;       &quot;;\-\ #,##0&quot;       &quot;;0&quot;       &quot;;@&quot;       &quot;"/>
    <numFmt numFmtId="168" formatCode="#,##0&quot;  &quot;;\-\ #,##0&quot;  &quot;;0&quot;  &quot;;@&quot;  &quot;"/>
    <numFmt numFmtId="169" formatCode="#,##0&quot;&quot;;\-\ #,##0&quot;&quot;;0&quot;&quot;;@&quot;&quot;"/>
    <numFmt numFmtId="170" formatCode="_-* #,##0.00\ &quot;DM&quot;_-;\-* #,##0.00\ &quot;DM&quot;_-;_-* &quot;-&quot;??\ &quot;DM&quot;_-;_-@_-"/>
    <numFmt numFmtId="171" formatCode="0.0"/>
    <numFmt numFmtId="172" formatCode="#,##0&quot; &quot;;\-#,##0&quot; &quot;;0&quot; &quot;;@&quot; &quot;"/>
    <numFmt numFmtId="173" formatCode="#,##0&quot;   &quot;;\-#,##0&quot;   &quot;;0&quot;   &quot;;@&quot;   &quot;"/>
    <numFmt numFmtId="174" formatCode="#,##0.0&quot;     &quot;;\-#,##0.0&quot;     &quot;;0.0&quot;     &quot;;@&quot;     &quot;"/>
    <numFmt numFmtId="175" formatCode="#,##0.00&quot;     &quot;;\-#,##0.00&quot;     &quot;;0.00&quot;     &quot;;@&quot;     &quot;"/>
    <numFmt numFmtId="176" formatCode="#,##0.0&quot;     &quot;;\-#,##0.0&quot;     &quot;;0&quot;     &quot;;@&quot;     &quot;"/>
    <numFmt numFmtId="177" formatCode="#,##0.00&quot;     &quot;;\-#,##0.00&quot;     &quot;;0&quot;     &quot;;@&quot;     &quot;"/>
  </numFmts>
  <fonts count="71">
    <font>
      <sz val="10"/>
      <color theme="1"/>
      <name val="Arial"/>
      <family val="2"/>
    </font>
    <font>
      <sz val="11"/>
      <color theme="1"/>
      <name val="Calibri"/>
      <family val="2"/>
      <scheme val="minor"/>
    </font>
    <font>
      <sz val="10"/>
      <name val="Arial"/>
      <family val="2"/>
    </font>
    <font>
      <sz val="10"/>
      <name val="Arial"/>
      <family val="2"/>
    </font>
    <font>
      <sz val="7"/>
      <color indexed="81"/>
      <name val="Arial"/>
      <family val="2"/>
    </font>
    <font>
      <sz val="10"/>
      <name val="MetaNormalLF-Roman"/>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5"/>
      <color theme="1"/>
      <name val="Calibri"/>
      <family val="2"/>
      <scheme val="minor"/>
    </font>
    <font>
      <b/>
      <sz val="8"/>
      <color indexed="10"/>
      <name val="Calibri"/>
      <family val="2"/>
      <scheme val="minor"/>
    </font>
    <font>
      <sz val="8"/>
      <color rgb="FFFF0000"/>
      <name val="Calibri"/>
      <family val="2"/>
      <scheme val="minor"/>
    </font>
    <font>
      <sz val="8"/>
      <color theme="1"/>
      <name val="Calibri"/>
      <family val="2"/>
      <scheme val="minor"/>
    </font>
    <font>
      <b/>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0"/>
      <color indexed="10"/>
      <name val="Calibri"/>
      <family val="2"/>
      <scheme val="minor"/>
    </font>
    <font>
      <sz val="9"/>
      <name val="Calibri"/>
      <family val="2"/>
      <scheme val="minor"/>
    </font>
    <font>
      <b/>
      <sz val="9"/>
      <name val="Calibri"/>
      <family val="2"/>
      <scheme val="minor"/>
    </font>
    <font>
      <b/>
      <sz val="11"/>
      <color theme="1"/>
      <name val="Calibri"/>
      <family val="2"/>
      <scheme val="minor"/>
    </font>
    <font>
      <sz val="10"/>
      <name val="Calibri"/>
      <family val="2"/>
      <scheme val="minor"/>
    </font>
    <font>
      <b/>
      <sz val="10"/>
      <name val="Calibri"/>
      <family val="2"/>
      <scheme val="minor"/>
    </font>
    <font>
      <sz val="8"/>
      <name val="Calibri"/>
      <family val="2"/>
      <scheme val="minor"/>
    </font>
    <font>
      <sz val="8.5"/>
      <name val="Calibri"/>
      <family val="2"/>
      <scheme val="minor"/>
    </font>
    <font>
      <sz val="6"/>
      <name val="Calibri"/>
      <family val="2"/>
      <scheme val="minor"/>
    </font>
    <font>
      <sz val="9.5"/>
      <name val="Calibri"/>
      <family val="2"/>
      <scheme val="minor"/>
    </font>
    <font>
      <b/>
      <sz val="9.5"/>
      <color indexed="10"/>
      <name val="Calibri"/>
      <family val="2"/>
      <scheme val="minor"/>
    </font>
    <font>
      <sz val="9.5"/>
      <color rgb="FFFF0000"/>
      <name val="Calibri"/>
      <family val="2"/>
      <scheme val="minor"/>
    </font>
    <font>
      <sz val="9.5"/>
      <color theme="1"/>
      <name val="Calibri"/>
      <family val="2"/>
      <scheme val="minor"/>
    </font>
    <font>
      <b/>
      <sz val="8.5"/>
      <name val="Calibri"/>
      <family val="2"/>
      <scheme val="minor"/>
    </font>
    <font>
      <b/>
      <sz val="6"/>
      <name val="Calibri"/>
      <family val="2"/>
      <scheme val="minor"/>
    </font>
    <font>
      <u/>
      <sz val="9"/>
      <name val="Calibri"/>
      <family val="2"/>
      <scheme val="minor"/>
    </font>
    <font>
      <b/>
      <sz val="11"/>
      <name val="Calibri"/>
      <family val="2"/>
      <scheme val="minor"/>
    </font>
    <font>
      <sz val="6"/>
      <color rgb="FF0CA0D9"/>
      <name val="Calibri"/>
      <family val="2"/>
      <scheme val="minor"/>
    </font>
    <font>
      <sz val="8.5"/>
      <color rgb="FF0CA0D9"/>
      <name val="Calibri"/>
      <family val="2"/>
      <scheme val="minor"/>
    </font>
    <font>
      <sz val="8.5"/>
      <color theme="1"/>
      <name val="Calibri"/>
      <family val="2"/>
      <scheme val="minor"/>
    </font>
    <font>
      <sz val="10"/>
      <color rgb="FF0CA0D9"/>
      <name val="Calibri"/>
      <family val="2"/>
      <scheme val="minor"/>
    </font>
    <font>
      <b/>
      <sz val="8.5"/>
      <color theme="1"/>
      <name val="Calibri"/>
      <family val="2"/>
      <scheme val="minor"/>
    </font>
    <font>
      <sz val="8"/>
      <color rgb="FF0CA0D9"/>
      <name val="Calibri"/>
      <family val="2"/>
      <scheme val="minor"/>
    </font>
    <font>
      <b/>
      <sz val="8.5"/>
      <color rgb="FF0CA0D9"/>
      <name val="Calibri"/>
      <family val="2"/>
      <scheme val="minor"/>
    </font>
    <font>
      <sz val="7"/>
      <color indexed="81"/>
      <name val="Calibri"/>
      <family val="2"/>
      <scheme val="minor"/>
    </font>
    <font>
      <sz val="10"/>
      <name val="Arial"/>
      <family val="2"/>
    </font>
    <font>
      <sz val="8.5"/>
      <color rgb="FFFF0000"/>
      <name val="Calibri"/>
      <family val="2"/>
      <scheme val="minor"/>
    </font>
    <font>
      <sz val="10"/>
      <name val="Arial"/>
      <family val="2"/>
    </font>
    <font>
      <b/>
      <sz val="7"/>
      <color indexed="81"/>
      <name val="Calibri"/>
      <family val="2"/>
      <scheme val="minor"/>
    </font>
    <font>
      <sz val="10"/>
      <name val="Arial"/>
      <family val="2"/>
    </font>
    <font>
      <sz val="11"/>
      <color theme="1"/>
      <name val="Calibri"/>
      <family val="2"/>
      <scheme val="minor"/>
    </font>
    <font>
      <sz val="11"/>
      <color rgb="FF9C5700"/>
      <name val="Calibri"/>
      <family val="2"/>
      <scheme val="minor"/>
    </font>
    <font>
      <sz val="10"/>
      <name val="Arial"/>
      <family val="2"/>
    </font>
    <font>
      <sz val="10"/>
      <name val="Arial"/>
      <family val="2"/>
    </font>
    <font>
      <sz val="10"/>
      <name val="Arial"/>
      <family val="2"/>
    </font>
    <font>
      <sz val="8.5"/>
      <color theme="3" tint="0.39997558519241921"/>
      <name val="Calibri"/>
      <family val="2"/>
      <scheme val="minor"/>
    </font>
    <font>
      <sz val="6"/>
      <color theme="3" tint="0.39997558519241921"/>
      <name val="Calibri"/>
      <family val="2"/>
      <scheme val="minor"/>
    </font>
    <font>
      <sz val="8"/>
      <color theme="3" tint="0.39997558519241921"/>
      <name val="Calibri"/>
      <family val="2"/>
      <scheme val="minor"/>
    </font>
    <font>
      <sz val="10"/>
      <color theme="3" tint="0.39997558519241921"/>
      <name val="Calibri"/>
      <family val="2"/>
      <scheme val="minor"/>
    </font>
    <font>
      <sz val="8"/>
      <name val="Arial"/>
      <family val="2"/>
    </font>
    <font>
      <b/>
      <sz val="8"/>
      <color theme="1"/>
      <name val="Calibri"/>
      <family val="2"/>
      <scheme val="minor"/>
    </font>
    <font>
      <i/>
      <sz val="9"/>
      <color theme="1"/>
      <name val="Calibri"/>
      <family val="2"/>
      <scheme val="minor"/>
    </font>
    <font>
      <i/>
      <sz val="9.5"/>
      <color theme="1"/>
      <name val="Calibri"/>
      <family val="2"/>
      <scheme val="minor"/>
    </font>
    <font>
      <b/>
      <sz val="9.5"/>
      <color theme="1"/>
      <name val="Calibri"/>
      <family val="2"/>
      <scheme val="minor"/>
    </font>
    <font>
      <sz val="8.5"/>
      <color theme="4"/>
      <name val="Calibri"/>
      <family val="2"/>
      <scheme val="minor"/>
    </font>
    <font>
      <b/>
      <sz val="31"/>
      <name val="Calibri"/>
      <family val="2"/>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s>
  <cellStyleXfs count="45">
    <xf numFmtId="0" fontId="0" fillId="0" borderId="0"/>
    <xf numFmtId="0" fontId="3" fillId="0" borderId="0"/>
    <xf numFmtId="0" fontId="2" fillId="0" borderId="0"/>
    <xf numFmtId="0" fontId="2" fillId="0" borderId="0"/>
    <xf numFmtId="0" fontId="9" fillId="0" borderId="0"/>
    <xf numFmtId="0" fontId="2" fillId="0" borderId="0"/>
    <xf numFmtId="0" fontId="2" fillId="0" borderId="0"/>
    <xf numFmtId="0" fontId="6" fillId="0" borderId="0"/>
    <xf numFmtId="0" fontId="2" fillId="0" borderId="0"/>
    <xf numFmtId="0" fontId="5" fillId="0" borderId="0"/>
    <xf numFmtId="0" fontId="7" fillId="0" borderId="0"/>
    <xf numFmtId="0" fontId="2" fillId="0" borderId="0"/>
    <xf numFmtId="0" fontId="8" fillId="0" borderId="0"/>
    <xf numFmtId="170" fontId="2" fillId="0" borderId="0" applyFont="0" applyFill="0" applyBorder="0" applyAlignment="0" applyProtection="0"/>
    <xf numFmtId="170" fontId="8" fillId="0" borderId="0" applyFont="0" applyFill="0" applyBorder="0" applyAlignment="0" applyProtection="0"/>
    <xf numFmtId="0" fontId="2" fillId="0" borderId="0"/>
    <xf numFmtId="170" fontId="2" fillId="0" borderId="0" applyFont="0" applyFill="0" applyBorder="0" applyAlignment="0" applyProtection="0"/>
    <xf numFmtId="0" fontId="50" fillId="0" borderId="0"/>
    <xf numFmtId="170" fontId="50"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52" fillId="0" borderId="0"/>
    <xf numFmtId="170" fontId="52" fillId="0" borderId="0" applyFont="0" applyFill="0" applyBorder="0" applyAlignment="0" applyProtection="0"/>
    <xf numFmtId="0" fontId="54" fillId="0" borderId="0"/>
    <xf numFmtId="170" fontId="54"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55" fillId="0" borderId="0"/>
    <xf numFmtId="0" fontId="56" fillId="2" borderId="0" applyNumberFormat="0" applyBorder="0" applyAlignment="0" applyProtection="0"/>
    <xf numFmtId="0" fontId="57" fillId="0" borderId="0"/>
    <xf numFmtId="170" fontId="57" fillId="0" borderId="0" applyFont="0" applyFill="0" applyBorder="0" applyAlignment="0" applyProtection="0"/>
    <xf numFmtId="0" fontId="2" fillId="0" borderId="0"/>
    <xf numFmtId="170" fontId="2" fillId="0" borderId="0" applyFont="0" applyFill="0" applyBorder="0" applyAlignment="0" applyProtection="0"/>
    <xf numFmtId="0" fontId="58" fillId="0" borderId="0"/>
    <xf numFmtId="170" fontId="58" fillId="0" borderId="0" applyFont="0" applyFill="0" applyBorder="0" applyAlignment="0" applyProtection="0"/>
    <xf numFmtId="0" fontId="59" fillId="0" borderId="0"/>
    <xf numFmtId="0" fontId="1" fillId="0" borderId="0"/>
    <xf numFmtId="0" fontId="2" fillId="0" borderId="0"/>
    <xf numFmtId="170" fontId="2" fillId="0" borderId="0" applyFont="0" applyFill="0" applyBorder="0" applyAlignment="0" applyProtection="0"/>
    <xf numFmtId="0" fontId="2" fillId="0" borderId="0"/>
    <xf numFmtId="0" fontId="1" fillId="0" borderId="0"/>
    <xf numFmtId="0" fontId="2" fillId="0" borderId="0"/>
  </cellStyleXfs>
  <cellXfs count="253">
    <xf numFmtId="0" fontId="0" fillId="0" borderId="0" xfId="0"/>
    <xf numFmtId="0" fontId="11" fillId="0" borderId="0" xfId="0" applyFont="1"/>
    <xf numFmtId="0" fontId="15" fillId="0" borderId="0" xfId="0" applyFont="1" applyAlignment="1">
      <alignment vertical="center"/>
    </xf>
    <xf numFmtId="0" fontId="15" fillId="0" borderId="0" xfId="0" applyFont="1" applyAlignment="1">
      <alignment horizontal="justify" vertical="center"/>
    </xf>
    <xf numFmtId="0" fontId="16" fillId="0" borderId="0" xfId="0" applyFont="1" applyAlignment="1">
      <alignment vertical="center"/>
    </xf>
    <xf numFmtId="0" fontId="15" fillId="0" borderId="0" xfId="0" applyFont="1"/>
    <xf numFmtId="0" fontId="25" fillId="0" borderId="0" xfId="0" applyFont="1"/>
    <xf numFmtId="0" fontId="18" fillId="0" borderId="0" xfId="0" applyFont="1"/>
    <xf numFmtId="0" fontId="19" fillId="0" borderId="0" xfId="0" applyFont="1"/>
    <xf numFmtId="0" fontId="20" fillId="0" borderId="0" xfId="0" applyFont="1"/>
    <xf numFmtId="0" fontId="28" fillId="0" borderId="0" xfId="0" applyFont="1" applyAlignment="1">
      <alignment vertical="center"/>
    </xf>
    <xf numFmtId="168" fontId="33" fillId="0" borderId="0" xfId="0" applyNumberFormat="1" applyFont="1" applyFill="1" applyAlignment="1">
      <alignment horizontal="right"/>
    </xf>
    <xf numFmtId="168" fontId="33" fillId="0" borderId="7" xfId="0" applyNumberFormat="1" applyFont="1" applyFill="1" applyBorder="1" applyAlignment="1">
      <alignment horizontal="right"/>
    </xf>
    <xf numFmtId="0" fontId="33" fillId="0" borderId="0" xfId="0" applyFont="1" applyFill="1" applyAlignment="1">
      <alignment horizontal="center" vertical="center"/>
    </xf>
    <xf numFmtId="168" fontId="33" fillId="0" borderId="7" xfId="0" applyNumberFormat="1" applyFont="1" applyFill="1" applyBorder="1" applyAlignment="1" applyProtection="1">
      <alignment horizontal="right"/>
    </xf>
    <xf numFmtId="0" fontId="29" fillId="0" borderId="0" xfId="0" applyFont="1" applyFill="1"/>
    <xf numFmtId="0" fontId="38" fillId="0" borderId="0" xfId="0" applyFont="1" applyFill="1" applyAlignment="1">
      <alignment vertical="center"/>
    </xf>
    <xf numFmtId="0" fontId="32" fillId="0" borderId="1" xfId="0" applyFont="1" applyFill="1" applyBorder="1" applyAlignment="1">
      <alignment horizontal="left" wrapText="1"/>
    </xf>
    <xf numFmtId="0" fontId="32" fillId="0" borderId="0" xfId="0" applyFont="1" applyFill="1" applyAlignment="1">
      <alignment vertical="center"/>
    </xf>
    <xf numFmtId="0" fontId="44" fillId="0" borderId="0" xfId="0" applyFont="1" applyFill="1"/>
    <xf numFmtId="0" fontId="26" fillId="0" borderId="0" xfId="3" applyFont="1" applyFill="1" applyAlignment="1">
      <alignment vertical="center"/>
    </xf>
    <xf numFmtId="0" fontId="26" fillId="0" borderId="0" xfId="3" applyFont="1" applyFill="1" applyAlignment="1">
      <alignment horizontal="right" vertical="top"/>
    </xf>
    <xf numFmtId="0" fontId="26" fillId="0" borderId="0" xfId="3" applyFont="1" applyFill="1" applyAlignment="1">
      <alignment vertical="top" wrapText="1"/>
    </xf>
    <xf numFmtId="0" fontId="34" fillId="0" borderId="0" xfId="3" applyFont="1" applyFill="1"/>
    <xf numFmtId="0" fontId="26" fillId="0" borderId="0" xfId="3" applyFont="1" applyFill="1"/>
    <xf numFmtId="0" fontId="35" fillId="0" borderId="0" xfId="3" applyFont="1" applyFill="1"/>
    <xf numFmtId="0" fontId="36" fillId="0" borderId="0" xfId="3" applyFont="1" applyFill="1"/>
    <xf numFmtId="0" fontId="37" fillId="0" borderId="0" xfId="3" applyFont="1" applyFill="1"/>
    <xf numFmtId="0" fontId="26" fillId="0" borderId="0" xfId="3" applyFont="1" applyFill="1" applyAlignment="1">
      <alignment horizontal="right" vertical="center"/>
    </xf>
    <xf numFmtId="0" fontId="26" fillId="0" borderId="0" xfId="3" applyFont="1" applyFill="1" applyAlignment="1">
      <alignment wrapText="1"/>
    </xf>
    <xf numFmtId="0" fontId="27" fillId="0" borderId="0" xfId="3" applyFont="1" applyFill="1" applyAlignment="1">
      <alignment horizontal="right" vertical="center"/>
    </xf>
    <xf numFmtId="0" fontId="40" fillId="0" borderId="0" xfId="3" applyFont="1" applyFill="1" applyAlignment="1">
      <alignment horizontal="right" vertical="center"/>
    </xf>
    <xf numFmtId="0" fontId="26" fillId="0" borderId="0" xfId="3" applyFont="1" applyFill="1" applyAlignment="1">
      <alignment horizontal="right"/>
    </xf>
    <xf numFmtId="0" fontId="46" fillId="0" borderId="0" xfId="0" applyFont="1" applyFill="1" applyAlignment="1">
      <alignment horizontal="left"/>
    </xf>
    <xf numFmtId="0" fontId="46" fillId="0" borderId="0" xfId="0" applyFont="1" applyFill="1"/>
    <xf numFmtId="173" fontId="32" fillId="0" borderId="0" xfId="0" applyNumberFormat="1" applyFont="1" applyFill="1" applyBorder="1" applyAlignment="1">
      <alignment horizontal="right"/>
    </xf>
    <xf numFmtId="168" fontId="33" fillId="0" borderId="0" xfId="0" applyNumberFormat="1" applyFont="1" applyFill="1" applyAlignment="1" applyProtection="1">
      <alignment horizontal="right" vertical="center"/>
    </xf>
    <xf numFmtId="0" fontId="31" fillId="0" borderId="0" xfId="0" applyFont="1" applyFill="1" applyBorder="1" applyAlignment="1">
      <alignment horizontal="left" vertical="center" wrapText="1"/>
    </xf>
    <xf numFmtId="164" fontId="31" fillId="0" borderId="0" xfId="0" applyNumberFormat="1" applyFont="1" applyFill="1" applyAlignment="1">
      <alignment horizontal="right"/>
    </xf>
    <xf numFmtId="169" fontId="31" fillId="0" borderId="0" xfId="0" applyNumberFormat="1" applyFont="1" applyFill="1" applyAlignment="1">
      <alignment horizontal="right"/>
    </xf>
    <xf numFmtId="0" fontId="29" fillId="0" borderId="0" xfId="0" applyFont="1" applyFill="1" applyAlignment="1">
      <alignment vertical="center"/>
    </xf>
    <xf numFmtId="0" fontId="30" fillId="0" borderId="0" xfId="0" applyFont="1" applyFill="1" applyAlignment="1">
      <alignment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xf numFmtId="0" fontId="30" fillId="0" borderId="6" xfId="0" applyFont="1" applyFill="1" applyBorder="1"/>
    <xf numFmtId="0" fontId="38" fillId="0" borderId="5" xfId="0" applyFont="1" applyFill="1" applyBorder="1" applyAlignment="1">
      <alignment horizontal="left" vertical="center" wrapText="1"/>
    </xf>
    <xf numFmtId="0" fontId="30" fillId="0" borderId="0" xfId="0" applyFont="1" applyFill="1"/>
    <xf numFmtId="0" fontId="45" fillId="0" borderId="0" xfId="0" applyFont="1" applyFill="1"/>
    <xf numFmtId="0" fontId="32" fillId="0" borderId="1" xfId="0" applyFont="1" applyFill="1" applyBorder="1" applyAlignment="1"/>
    <xf numFmtId="0" fontId="48" fillId="0" borderId="0" xfId="0" applyFont="1" applyFill="1" applyAlignment="1">
      <alignment vertical="center"/>
    </xf>
    <xf numFmtId="0" fontId="43" fillId="0" borderId="0" xfId="0" applyFont="1" applyFill="1" applyAlignment="1">
      <alignment horizontal="center" vertical="center"/>
    </xf>
    <xf numFmtId="0" fontId="42" fillId="0" borderId="0" xfId="0" applyFont="1" applyFill="1" applyAlignment="1">
      <alignment horizontal="center" vertical="center"/>
    </xf>
    <xf numFmtId="167" fontId="31" fillId="0" borderId="0" xfId="0" quotePrefix="1" applyNumberFormat="1" applyFont="1" applyFill="1" applyAlignment="1">
      <alignment horizontal="right" vertical="center"/>
    </xf>
    <xf numFmtId="167" fontId="31" fillId="0" borderId="0" xfId="0" applyNumberFormat="1" applyFont="1" applyFill="1" applyAlignment="1">
      <alignment horizontal="right" vertical="center"/>
    </xf>
    <xf numFmtId="165" fontId="31" fillId="0" borderId="0" xfId="0" applyNumberFormat="1" applyFont="1" applyFill="1" applyAlignment="1">
      <alignment horizontal="right" vertical="center" wrapText="1" indent="1"/>
    </xf>
    <xf numFmtId="166" fontId="31" fillId="0" borderId="0" xfId="0" applyNumberFormat="1" applyFont="1" applyFill="1" applyAlignment="1">
      <alignment horizontal="right" vertical="center"/>
    </xf>
    <xf numFmtId="166" fontId="31" fillId="0" borderId="0" xfId="0" applyNumberFormat="1" applyFont="1" applyFill="1" applyAlignment="1">
      <alignment horizontal="right" vertical="center" indent="1"/>
    </xf>
    <xf numFmtId="0" fontId="31" fillId="0" borderId="0" xfId="0" applyFont="1" applyFill="1" applyBorder="1" applyAlignment="1">
      <alignment horizontal="left" vertical="center"/>
    </xf>
    <xf numFmtId="166" fontId="31" fillId="0" borderId="0" xfId="0" applyNumberFormat="1" applyFont="1" applyFill="1" applyBorder="1" applyAlignment="1">
      <alignment horizontal="left" vertical="center"/>
    </xf>
    <xf numFmtId="0" fontId="24" fillId="0" borderId="0" xfId="0" applyFont="1" applyFill="1"/>
    <xf numFmtId="0" fontId="38" fillId="0" borderId="0" xfId="0" applyFont="1" applyFill="1"/>
    <xf numFmtId="0" fontId="51" fillId="0" borderId="0" xfId="0" applyFont="1" applyFill="1"/>
    <xf numFmtId="0" fontId="33" fillId="0" borderId="2" xfId="0" applyNumberFormat="1" applyFont="1" applyFill="1" applyBorder="1" applyAlignment="1">
      <alignment horizontal="center" vertical="center"/>
    </xf>
    <xf numFmtId="0" fontId="33" fillId="0" borderId="3" xfId="0" applyNumberFormat="1"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0" fontId="31" fillId="0" borderId="6" xfId="0" applyFont="1" applyFill="1" applyBorder="1"/>
    <xf numFmtId="0" fontId="32" fillId="0" borderId="5" xfId="0" applyFont="1" applyFill="1" applyBorder="1" applyAlignment="1">
      <alignment horizontal="left" wrapText="1"/>
    </xf>
    <xf numFmtId="0" fontId="38" fillId="0" borderId="1" xfId="6" applyNumberFormat="1" applyFont="1" applyFill="1" applyBorder="1" applyAlignment="1">
      <alignment horizontal="left" wrapText="1"/>
    </xf>
    <xf numFmtId="0" fontId="32" fillId="0" borderId="1" xfId="6" applyNumberFormat="1" applyFont="1" applyFill="1" applyBorder="1" applyAlignment="1">
      <alignment horizontal="left" wrapText="1"/>
    </xf>
    <xf numFmtId="173" fontId="32" fillId="0" borderId="0" xfId="0" applyNumberFormat="1" applyFont="1" applyFill="1" applyAlignment="1">
      <alignment horizontal="right"/>
    </xf>
    <xf numFmtId="171" fontId="44" fillId="0" borderId="0" xfId="0" applyNumberFormat="1" applyFont="1" applyFill="1" applyAlignment="1">
      <alignment horizontal="center"/>
    </xf>
    <xf numFmtId="172" fontId="44" fillId="0" borderId="0" xfId="0" applyNumberFormat="1" applyFont="1" applyFill="1" applyAlignment="1">
      <alignment horizontal="right"/>
    </xf>
    <xf numFmtId="173" fontId="44" fillId="0" borderId="0" xfId="0" applyNumberFormat="1" applyFont="1" applyFill="1" applyAlignment="1">
      <alignment horizontal="right"/>
    </xf>
    <xf numFmtId="49" fontId="11" fillId="0" borderId="0" xfId="4" applyNumberFormat="1" applyFont="1" applyFill="1" applyAlignment="1">
      <alignment horizontal="right" vertical="center"/>
    </xf>
    <xf numFmtId="49" fontId="11" fillId="0" borderId="0" xfId="4" applyNumberFormat="1" applyFont="1" applyFill="1" applyAlignment="1">
      <alignment horizontal="right"/>
    </xf>
    <xf numFmtId="173" fontId="44" fillId="0" borderId="0" xfId="0" applyNumberFormat="1" applyFont="1" applyFill="1" applyBorder="1" applyAlignment="1">
      <alignment horizontal="right"/>
    </xf>
    <xf numFmtId="0" fontId="11" fillId="0" borderId="0" xfId="4" applyFont="1" applyFill="1"/>
    <xf numFmtId="164" fontId="62" fillId="0" borderId="0" xfId="0" applyNumberFormat="1" applyFont="1" applyFill="1" applyAlignment="1">
      <alignment horizontal="right"/>
    </xf>
    <xf numFmtId="0" fontId="44" fillId="0" borderId="1" xfId="0" applyFont="1" applyFill="1" applyBorder="1" applyAlignment="1">
      <alignment horizontal="left" wrapText="1"/>
    </xf>
    <xf numFmtId="0" fontId="31" fillId="0" borderId="0" xfId="0" applyFont="1" applyFill="1"/>
    <xf numFmtId="0" fontId="47" fillId="0" borderId="0" xfId="0" applyFont="1" applyFill="1"/>
    <xf numFmtId="0" fontId="47" fillId="0" borderId="0" xfId="0" applyFont="1" applyFill="1" applyAlignment="1">
      <alignment horizontal="right"/>
    </xf>
    <xf numFmtId="0" fontId="19" fillId="0" borderId="0" xfId="0" applyFont="1" applyFill="1"/>
    <xf numFmtId="174" fontId="32" fillId="0" borderId="0" xfId="0" applyNumberFormat="1" applyFont="1" applyFill="1" applyAlignment="1">
      <alignment horizontal="right"/>
    </xf>
    <xf numFmtId="175" fontId="32" fillId="0" borderId="0" xfId="0" applyNumberFormat="1" applyFont="1" applyFill="1" applyAlignment="1">
      <alignment horizontal="right"/>
    </xf>
    <xf numFmtId="171" fontId="51" fillId="0" borderId="0" xfId="0" applyNumberFormat="1" applyFont="1" applyFill="1"/>
    <xf numFmtId="172" fontId="32" fillId="0" borderId="0" xfId="0" applyNumberFormat="1" applyFont="1" applyFill="1" applyAlignment="1">
      <alignment horizontal="right"/>
    </xf>
    <xf numFmtId="172" fontId="60" fillId="0" borderId="0" xfId="0" applyNumberFormat="1" applyFont="1" applyFill="1" applyAlignment="1">
      <alignment horizontal="right"/>
    </xf>
    <xf numFmtId="169" fontId="60" fillId="0" borderId="0" xfId="0" applyNumberFormat="1" applyFont="1" applyFill="1" applyAlignment="1" applyProtection="1">
      <alignment horizontal="right"/>
    </xf>
    <xf numFmtId="0" fontId="32" fillId="0" borderId="0" xfId="0" applyFont="1" applyFill="1"/>
    <xf numFmtId="0" fontId="15" fillId="0" borderId="0" xfId="4" applyFont="1" applyFill="1" applyAlignment="1">
      <alignment horizontal="left" vertical="center" indent="33"/>
    </xf>
    <xf numFmtId="0" fontId="16" fillId="0" borderId="0" xfId="4" applyFont="1" applyFill="1" applyAlignment="1">
      <alignment vertical="center"/>
    </xf>
    <xf numFmtId="0" fontId="11" fillId="0" borderId="0" xfId="4" applyFont="1" applyFill="1" applyAlignment="1"/>
    <xf numFmtId="0" fontId="20" fillId="0" borderId="0" xfId="4" applyFont="1" applyFill="1"/>
    <xf numFmtId="0" fontId="11" fillId="0" borderId="0" xfId="4" applyNumberFormat="1" applyFont="1" applyFill="1" applyAlignment="1">
      <alignment horizontal="left" vertical="center"/>
    </xf>
    <xf numFmtId="0" fontId="38" fillId="0" borderId="0" xfId="0" applyFont="1" applyFill="1" applyAlignment="1">
      <alignment horizontal="center" vertical="center"/>
    </xf>
    <xf numFmtId="0" fontId="61"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31" fillId="0" borderId="0" xfId="0" applyFont="1" applyFill="1" applyAlignment="1">
      <alignment horizontal="right" vertical="center" wrapText="1"/>
    </xf>
    <xf numFmtId="0" fontId="62" fillId="0" borderId="0" xfId="0" applyFont="1" applyFill="1" applyAlignment="1">
      <alignment horizontal="right" vertical="center" wrapText="1"/>
    </xf>
    <xf numFmtId="0" fontId="63" fillId="0" borderId="0" xfId="0" applyFont="1" applyFill="1"/>
    <xf numFmtId="0" fontId="29" fillId="0" borderId="0" xfId="0" applyFont="1" applyFill="1" applyBorder="1" applyAlignment="1">
      <alignment horizontal="left"/>
    </xf>
    <xf numFmtId="0" fontId="29" fillId="0" borderId="0" xfId="0" applyFont="1" applyFill="1" applyBorder="1"/>
    <xf numFmtId="0" fontId="63" fillId="0" borderId="0" xfId="0" applyFont="1" applyFill="1" applyBorder="1"/>
    <xf numFmtId="164" fontId="29" fillId="0" borderId="0" xfId="0" applyNumberFormat="1" applyFont="1" applyFill="1"/>
    <xf numFmtId="0" fontId="37" fillId="0" borderId="0" xfId="2" applyFont="1" applyFill="1" applyAlignment="1">
      <alignment vertical="center"/>
    </xf>
    <xf numFmtId="171" fontId="32" fillId="0" borderId="0" xfId="0" applyNumberFormat="1" applyFont="1" applyFill="1"/>
    <xf numFmtId="0" fontId="32" fillId="0" borderId="4"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0" fontId="11" fillId="0" borderId="0" xfId="4" applyFont="1" applyFill="1" applyAlignment="1">
      <alignment horizontal="left" vertical="center"/>
    </xf>
    <xf numFmtId="49" fontId="11" fillId="0" borderId="0" xfId="4" applyNumberFormat="1" applyFont="1" applyFill="1" applyAlignment="1">
      <alignment horizontal="left" vertical="center"/>
    </xf>
    <xf numFmtId="0" fontId="65" fillId="0" borderId="0" xfId="4" applyFont="1" applyFill="1"/>
    <xf numFmtId="0" fontId="15" fillId="0" borderId="0" xfId="2" applyFont="1" applyFill="1"/>
    <xf numFmtId="0" fontId="37" fillId="0" borderId="0" xfId="2" applyFont="1" applyFill="1" applyAlignment="1">
      <alignment horizontal="right" vertical="center"/>
    </xf>
    <xf numFmtId="0" fontId="15" fillId="0" borderId="0" xfId="2" applyFont="1" applyFill="1" applyAlignment="1">
      <alignment horizontal="right" vertical="center"/>
    </xf>
    <xf numFmtId="0" fontId="16" fillId="0" borderId="0" xfId="2" applyFont="1" applyFill="1" applyAlignment="1">
      <alignment horizontal="left" vertical="center"/>
    </xf>
    <xf numFmtId="0" fontId="16" fillId="0" borderId="0" xfId="2" applyFont="1" applyFill="1" applyAlignment="1">
      <alignment horizontal="left" vertical="top"/>
    </xf>
    <xf numFmtId="0" fontId="15" fillId="0" borderId="0" xfId="2" applyFont="1" applyFill="1" applyAlignment="1">
      <alignment horizontal="left" vertical="center"/>
    </xf>
    <xf numFmtId="0" fontId="15" fillId="0" borderId="0" xfId="2" applyFont="1" applyFill="1" applyAlignment="1">
      <alignment horizontal="left" vertical="top"/>
    </xf>
    <xf numFmtId="0" fontId="66" fillId="0" borderId="0" xfId="2" applyFont="1" applyFill="1" applyAlignment="1">
      <alignment horizontal="left" vertical="center"/>
    </xf>
    <xf numFmtId="0" fontId="66" fillId="0" borderId="0" xfId="2" applyFont="1" applyFill="1" applyAlignment="1">
      <alignment horizontal="left" vertical="top"/>
    </xf>
    <xf numFmtId="0" fontId="67" fillId="0" borderId="0" xfId="2" applyFont="1" applyFill="1" applyAlignment="1">
      <alignment vertical="center"/>
    </xf>
    <xf numFmtId="0" fontId="16" fillId="0" borderId="0" xfId="2" applyFont="1" applyFill="1" applyAlignment="1">
      <alignment horizontal="right" vertical="center"/>
    </xf>
    <xf numFmtId="0" fontId="68" fillId="0" borderId="0" xfId="2" applyFont="1" applyFill="1" applyAlignment="1">
      <alignment vertical="center"/>
    </xf>
    <xf numFmtId="0" fontId="15" fillId="0" borderId="0" xfId="2" applyFont="1" applyFill="1" applyAlignment="1">
      <alignment horizontal="left" vertical="top" wrapText="1"/>
    </xf>
    <xf numFmtId="0" fontId="15" fillId="0" borderId="0" xfId="2" applyFont="1" applyFill="1" applyAlignment="1">
      <alignment horizontal="right"/>
    </xf>
    <xf numFmtId="0" fontId="37" fillId="0" borderId="0" xfId="2" applyFont="1" applyFill="1"/>
    <xf numFmtId="0" fontId="66" fillId="0" borderId="0" xfId="2" applyFont="1" applyFill="1" applyAlignment="1">
      <alignment horizontal="left" vertical="center" wrapText="1"/>
    </xf>
    <xf numFmtId="0" fontId="67" fillId="0" borderId="0" xfId="2" applyFont="1" applyFill="1"/>
    <xf numFmtId="0" fontId="66" fillId="0" borderId="0" xfId="2" applyFont="1" applyFill="1" applyAlignment="1">
      <alignment horizontal="left" vertical="top" wrapText="1"/>
    </xf>
    <xf numFmtId="0" fontId="15" fillId="0" borderId="0" xfId="2" applyFont="1" applyFill="1" applyAlignment="1">
      <alignment horizontal="left" wrapText="1"/>
    </xf>
    <xf numFmtId="0" fontId="15" fillId="0" borderId="0" xfId="2" applyFont="1" applyFill="1" applyAlignment="1">
      <alignment vertical="center"/>
    </xf>
    <xf numFmtId="0" fontId="11" fillId="0" borderId="0" xfId="2" applyFont="1" applyFill="1" applyAlignment="1">
      <alignment horizontal="left" vertical="center"/>
    </xf>
    <xf numFmtId="0" fontId="11" fillId="0" borderId="0" xfId="2" applyFont="1" applyFill="1"/>
    <xf numFmtId="0" fontId="20" fillId="0" borderId="0" xfId="0" applyFont="1" applyFill="1"/>
    <xf numFmtId="172" fontId="69" fillId="0" borderId="0" xfId="0" applyNumberFormat="1" applyFont="1" applyFill="1" applyAlignment="1">
      <alignment horizontal="right"/>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49" fontId="51" fillId="0" borderId="0" xfId="0" applyNumberFormat="1" applyFont="1" applyFill="1" applyAlignment="1">
      <alignment horizontal="left" vertical="center"/>
    </xf>
    <xf numFmtId="49" fontId="44" fillId="0" borderId="0" xfId="0" applyNumberFormat="1" applyFont="1" applyFill="1" applyAlignment="1">
      <alignment horizontal="center" vertical="center"/>
    </xf>
    <xf numFmtId="0" fontId="44" fillId="0" borderId="0" xfId="0" applyFont="1" applyFill="1" applyAlignment="1"/>
    <xf numFmtId="0" fontId="15" fillId="0" borderId="0" xfId="3" applyFont="1" applyFill="1" applyAlignment="1">
      <alignment horizontal="right" vertical="top"/>
    </xf>
    <xf numFmtId="0" fontId="15" fillId="0" borderId="0" xfId="3" applyFont="1" applyFill="1" applyAlignment="1">
      <alignment vertical="top" wrapText="1"/>
    </xf>
    <xf numFmtId="49" fontId="51" fillId="3" borderId="0" xfId="0" applyNumberFormat="1" applyFont="1" applyFill="1" applyAlignment="1">
      <alignment horizontal="left" vertical="center"/>
    </xf>
    <xf numFmtId="0" fontId="51" fillId="3" borderId="0" xfId="0" applyFont="1" applyFill="1"/>
    <xf numFmtId="49" fontId="32" fillId="0" borderId="0" xfId="0" applyNumberFormat="1" applyFont="1" applyFill="1" applyAlignment="1">
      <alignment horizontal="center"/>
    </xf>
    <xf numFmtId="173" fontId="60" fillId="0" borderId="0" xfId="0" applyNumberFormat="1" applyFont="1" applyFill="1" applyAlignment="1">
      <alignment horizontal="right"/>
    </xf>
    <xf numFmtId="49" fontId="51" fillId="0" borderId="0" xfId="0" applyNumberFormat="1" applyFont="1" applyFill="1" applyAlignment="1">
      <alignment horizontal="center"/>
    </xf>
    <xf numFmtId="173" fontId="51" fillId="0" borderId="0" xfId="0" applyNumberFormat="1" applyFont="1" applyFill="1" applyBorder="1" applyAlignment="1">
      <alignment horizontal="right"/>
    </xf>
    <xf numFmtId="172" fontId="32" fillId="0" borderId="0" xfId="0" applyNumberFormat="1" applyFont="1" applyFill="1" applyAlignment="1">
      <alignment vertical="center"/>
    </xf>
    <xf numFmtId="0" fontId="60" fillId="0" borderId="0" xfId="0" applyFont="1" applyFill="1" applyAlignment="1">
      <alignment horizontal="right"/>
    </xf>
    <xf numFmtId="172" fontId="60" fillId="0" borderId="0" xfId="0" applyNumberFormat="1" applyFont="1" applyFill="1"/>
    <xf numFmtId="0" fontId="60" fillId="0" borderId="1" xfId="0" applyFont="1" applyFill="1" applyBorder="1" applyAlignment="1">
      <alignment horizontal="left" wrapText="1"/>
    </xf>
    <xf numFmtId="0" fontId="32" fillId="0" borderId="0" xfId="0" applyFont="1" applyFill="1" applyAlignment="1">
      <alignment horizontal="right"/>
    </xf>
    <xf numFmtId="172" fontId="32" fillId="0" borderId="0" xfId="0" applyNumberFormat="1" applyFont="1" applyFill="1" applyAlignment="1"/>
    <xf numFmtId="3" fontId="60" fillId="0" borderId="0" xfId="0" applyNumberFormat="1" applyFont="1" applyFill="1" applyAlignment="1" applyProtection="1">
      <alignment horizontal="right"/>
    </xf>
    <xf numFmtId="3" fontId="69" fillId="0" borderId="0" xfId="0" applyNumberFormat="1" applyFont="1" applyFill="1" applyAlignment="1" applyProtection="1">
      <alignment horizontal="right"/>
    </xf>
    <xf numFmtId="3" fontId="60" fillId="0" borderId="0" xfId="0" applyNumberFormat="1" applyFont="1" applyFill="1" applyAlignment="1">
      <alignment horizontal="right"/>
    </xf>
    <xf numFmtId="0" fontId="32" fillId="0" borderId="1" xfId="0" applyFont="1" applyFill="1" applyBorder="1" applyAlignment="1">
      <alignment horizontal="left"/>
    </xf>
    <xf numFmtId="174" fontId="60" fillId="0" borderId="0" xfId="0" applyNumberFormat="1" applyFont="1" applyFill="1" applyAlignment="1">
      <alignment horizontal="right"/>
    </xf>
    <xf numFmtId="175" fontId="60" fillId="0" borderId="0" xfId="0" applyNumberFormat="1" applyFont="1" applyFill="1" applyAlignment="1">
      <alignment horizontal="right"/>
    </xf>
    <xf numFmtId="168" fontId="42" fillId="0" borderId="7" xfId="0" applyNumberFormat="1" applyFont="1" applyFill="1" applyBorder="1" applyAlignment="1" applyProtection="1">
      <alignment horizontal="right"/>
    </xf>
    <xf numFmtId="173" fontId="38" fillId="0" borderId="0" xfId="0" applyNumberFormat="1" applyFont="1" applyFill="1" applyAlignment="1">
      <alignment horizontal="right"/>
    </xf>
    <xf numFmtId="172" fontId="38" fillId="0" borderId="0" xfId="0" applyNumberFormat="1" applyFont="1" applyFill="1" applyAlignment="1">
      <alignment horizontal="right"/>
    </xf>
    <xf numFmtId="176" fontId="38" fillId="0" borderId="0" xfId="0" applyNumberFormat="1" applyFont="1" applyFill="1" applyAlignment="1">
      <alignment horizontal="right"/>
    </xf>
    <xf numFmtId="177" fontId="38" fillId="0" borderId="0" xfId="0" applyNumberFormat="1" applyFont="1" applyFill="1" applyAlignment="1">
      <alignment horizontal="right"/>
    </xf>
    <xf numFmtId="176" fontId="32" fillId="0" borderId="0" xfId="0" applyNumberFormat="1" applyFont="1" applyFill="1" applyAlignment="1">
      <alignment horizontal="right"/>
    </xf>
    <xf numFmtId="177" fontId="32" fillId="0" borderId="0" xfId="0" applyNumberFormat="1" applyFont="1" applyFill="1" applyAlignment="1">
      <alignment horizontal="right"/>
    </xf>
    <xf numFmtId="0" fontId="32" fillId="0" borderId="3" xfId="0" applyFont="1" applyFill="1" applyBorder="1" applyAlignment="1">
      <alignment horizontal="center"/>
    </xf>
    <xf numFmtId="0" fontId="32" fillId="0" borderId="4" xfId="0" applyNumberFormat="1" applyFont="1" applyFill="1" applyBorder="1" applyAlignment="1">
      <alignment horizontal="center" vertical="center" wrapText="1"/>
    </xf>
    <xf numFmtId="172" fontId="51" fillId="3" borderId="0" xfId="0" applyNumberFormat="1" applyFont="1" applyFill="1" applyAlignment="1">
      <alignment horizontal="right"/>
    </xf>
    <xf numFmtId="173" fontId="51" fillId="3" borderId="0" xfId="0" applyNumberFormat="1" applyFont="1" applyFill="1" applyAlignment="1">
      <alignment horizontal="right"/>
    </xf>
    <xf numFmtId="174" fontId="51" fillId="3" borderId="0" xfId="0" applyNumberFormat="1" applyFont="1" applyFill="1" applyAlignment="1">
      <alignment horizontal="right"/>
    </xf>
    <xf numFmtId="175" fontId="51" fillId="3" borderId="0" xfId="0" applyNumberFormat="1" applyFont="1" applyFill="1" applyAlignment="1">
      <alignment horizontal="right"/>
    </xf>
    <xf numFmtId="0" fontId="11" fillId="0" borderId="0" xfId="4" applyFont="1" applyFill="1" applyAlignment="1">
      <alignment horizontal="left" wrapText="1"/>
    </xf>
    <xf numFmtId="49" fontId="23" fillId="0" borderId="0" xfId="4" quotePrefix="1" applyNumberFormat="1" applyFont="1" applyFill="1" applyAlignment="1">
      <alignment horizontal="left"/>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49" fontId="11" fillId="0" borderId="0" xfId="4" applyNumberFormat="1" applyFont="1" applyFill="1" applyAlignment="1">
      <alignment horizontal="center" vertical="center"/>
    </xf>
    <xf numFmtId="0" fontId="11" fillId="0" borderId="0" xfId="4" applyFont="1" applyFill="1" applyAlignment="1">
      <alignment horizontal="left" vertical="center"/>
    </xf>
    <xf numFmtId="49" fontId="11" fillId="0" borderId="0" xfId="4" applyNumberFormat="1" applyFont="1" applyFill="1" applyAlignment="1">
      <alignment horizontal="left" vertical="center"/>
    </xf>
    <xf numFmtId="0" fontId="11" fillId="0" borderId="0" xfId="4" applyFont="1" applyFill="1" applyBorder="1" applyAlignment="1">
      <alignment horizontal="center" vertical="center"/>
    </xf>
    <xf numFmtId="0" fontId="24" fillId="0" borderId="0" xfId="4"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4" applyFont="1" applyFill="1" applyBorder="1" applyAlignment="1">
      <alignment horizontal="left" vertical="center"/>
    </xf>
    <xf numFmtId="0" fontId="11" fillId="0" borderId="0" xfId="4" applyFont="1" applyFill="1" applyAlignment="1">
      <alignment horizontal="right"/>
    </xf>
    <xf numFmtId="0" fontId="24" fillId="0" borderId="10" xfId="4" applyFont="1" applyFill="1" applyBorder="1" applyAlignment="1">
      <alignment horizontal="right"/>
    </xf>
    <xf numFmtId="0" fontId="17" fillId="0" borderId="11" xfId="4" applyFont="1" applyFill="1" applyBorder="1" applyAlignment="1">
      <alignment horizontal="center" vertical="center"/>
    </xf>
    <xf numFmtId="0" fontId="11" fillId="0" borderId="0" xfId="4" applyFont="1" applyFill="1" applyAlignment="1">
      <alignment horizontal="center" vertical="center"/>
    </xf>
    <xf numFmtId="0" fontId="17" fillId="0" borderId="10" xfId="4" applyFont="1" applyFill="1" applyBorder="1" applyAlignment="1">
      <alignment horizontal="center" vertical="center"/>
    </xf>
    <xf numFmtId="0" fontId="11" fillId="0" borderId="11" xfId="4" applyFont="1" applyFill="1" applyBorder="1" applyAlignment="1">
      <alignment horizontal="center" vertical="center"/>
    </xf>
    <xf numFmtId="0" fontId="24" fillId="0" borderId="0" xfId="4" applyFont="1" applyFill="1" applyAlignment="1">
      <alignment horizontal="center" vertical="center"/>
    </xf>
    <xf numFmtId="0" fontId="10" fillId="0" borderId="8" xfId="4" applyFont="1" applyFill="1" applyBorder="1" applyAlignment="1">
      <alignment horizontal="center" vertical="center" wrapText="1"/>
    </xf>
    <xf numFmtId="0" fontId="21" fillId="0" borderId="9" xfId="5" applyFont="1" applyFill="1" applyBorder="1" applyAlignment="1">
      <alignment horizontal="left" vertical="center" wrapText="1"/>
    </xf>
    <xf numFmtId="0" fontId="13" fillId="0" borderId="9" xfId="5" applyFont="1" applyFill="1" applyBorder="1" applyAlignment="1">
      <alignment horizontal="right" vertical="center" wrapText="1"/>
    </xf>
    <xf numFmtId="0" fontId="12" fillId="0" borderId="0" xfId="5" applyFont="1" applyFill="1" applyBorder="1" applyAlignment="1">
      <alignment horizontal="center" vertical="center" wrapText="1"/>
    </xf>
    <xf numFmtId="0" fontId="22" fillId="0" borderId="0" xfId="4" applyFont="1" applyFill="1" applyAlignment="1">
      <alignment horizontal="left" vertical="center"/>
    </xf>
    <xf numFmtId="0" fontId="22" fillId="0" borderId="0" xfId="0" applyFont="1" applyFill="1" applyAlignment="1">
      <alignment vertical="center" wrapText="1"/>
    </xf>
    <xf numFmtId="0" fontId="22" fillId="0" borderId="0" xfId="0" applyFont="1" applyFill="1" applyAlignment="1">
      <alignment vertical="center"/>
    </xf>
    <xf numFmtId="49" fontId="23" fillId="0" borderId="0" xfId="4" applyNumberFormat="1" applyFont="1" applyFill="1" applyAlignment="1">
      <alignment horizontal="left"/>
    </xf>
    <xf numFmtId="49" fontId="23" fillId="0" borderId="0" xfId="4" quotePrefix="1" applyNumberFormat="1" applyFont="1" applyFill="1" applyAlignment="1">
      <alignment horizontal="center"/>
    </xf>
    <xf numFmtId="0" fontId="14" fillId="0" borderId="0" xfId="4" applyFont="1" applyFill="1" applyAlignment="1">
      <alignment horizontal="left" vertical="center"/>
    </xf>
    <xf numFmtId="0" fontId="28" fillId="0" borderId="0" xfId="2" applyFont="1" applyFill="1" applyAlignment="1">
      <alignment horizontal="left" vertical="center"/>
    </xf>
    <xf numFmtId="0" fontId="15" fillId="0" borderId="0" xfId="2" applyFont="1" applyFill="1" applyAlignment="1">
      <alignment horizontal="lef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 xfId="0" applyFont="1" applyFill="1" applyBorder="1" applyAlignment="1">
      <alignment horizontal="center" vertical="center"/>
    </xf>
    <xf numFmtId="0" fontId="32" fillId="0" borderId="3" xfId="0" applyFont="1" applyFill="1" applyBorder="1" applyAlignment="1">
      <alignment horizontal="center"/>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0" xfId="0" applyNumberFormat="1" applyFont="1" applyFill="1" applyBorder="1" applyAlignment="1">
      <alignment horizontal="center" vertical="center"/>
    </xf>
    <xf numFmtId="0" fontId="38" fillId="0" borderId="0" xfId="0" applyNumberFormat="1" applyFont="1" applyFill="1" applyAlignment="1">
      <alignment horizontal="center" vertical="center"/>
    </xf>
    <xf numFmtId="0" fontId="32" fillId="0" borderId="3" xfId="0" applyFont="1" applyFill="1" applyBorder="1" applyAlignment="1">
      <alignment horizontal="center" vertical="center"/>
    </xf>
    <xf numFmtId="0" fontId="32" fillId="0" borderId="2" xfId="0" applyFont="1" applyFill="1" applyBorder="1" applyAlignment="1">
      <alignment horizontal="center" vertical="center"/>
    </xf>
    <xf numFmtId="0" fontId="43" fillId="0" borderId="0" xfId="0" applyFont="1" applyFill="1" applyAlignment="1">
      <alignment horizontal="center" vertical="center" wrapText="1"/>
    </xf>
    <xf numFmtId="0" fontId="30" fillId="0" borderId="3" xfId="0" applyNumberFormat="1" applyFont="1" applyFill="1" applyBorder="1" applyAlignment="1">
      <alignment horizontal="center" vertical="center"/>
    </xf>
    <xf numFmtId="0" fontId="30" fillId="0" borderId="4"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38" fillId="0" borderId="2" xfId="0" applyNumberFormat="1" applyFont="1" applyFill="1" applyBorder="1" applyAlignment="1">
      <alignment horizontal="left" vertical="center"/>
    </xf>
    <xf numFmtId="0" fontId="38" fillId="0" borderId="3" xfId="0" applyNumberFormat="1" applyFont="1" applyFill="1" applyBorder="1" applyAlignment="1">
      <alignment horizontal="left" vertical="center"/>
    </xf>
    <xf numFmtId="0" fontId="32" fillId="0" borderId="4" xfId="0" applyNumberFormat="1" applyFont="1" applyFill="1" applyBorder="1" applyAlignment="1">
      <alignment horizontal="center" vertical="center" wrapText="1"/>
    </xf>
    <xf numFmtId="0" fontId="30" fillId="0" borderId="2" xfId="0" applyNumberFormat="1" applyFont="1" applyFill="1" applyBorder="1" applyAlignment="1">
      <alignment horizontal="left" vertical="center"/>
    </xf>
    <xf numFmtId="0" fontId="30" fillId="0" borderId="3" xfId="0" applyNumberFormat="1" applyFont="1" applyFill="1" applyBorder="1" applyAlignment="1">
      <alignment horizontal="left" vertical="center"/>
    </xf>
    <xf numFmtId="0" fontId="32" fillId="0" borderId="2"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xf>
    <xf numFmtId="0" fontId="32" fillId="0" borderId="3"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0" fontId="46" fillId="0" borderId="3" xfId="0" applyNumberFormat="1" applyFont="1" applyFill="1" applyBorder="1" applyAlignment="1">
      <alignment horizontal="center" vertical="center" wrapText="1"/>
    </xf>
    <xf numFmtId="0" fontId="46" fillId="0" borderId="4" xfId="0" applyNumberFormat="1" applyFont="1" applyFill="1" applyBorder="1" applyAlignment="1">
      <alignment horizontal="center" vertical="center" wrapText="1"/>
    </xf>
    <xf numFmtId="0" fontId="38" fillId="0" borderId="13" xfId="0" applyNumberFormat="1" applyFont="1" applyFill="1" applyBorder="1" applyAlignment="1">
      <alignment horizontal="center" vertical="center"/>
    </xf>
    <xf numFmtId="0" fontId="46" fillId="0" borderId="14"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1" fillId="0" borderId="0" xfId="3" applyFont="1" applyFill="1" applyAlignment="1">
      <alignment horizontal="left" vertical="center"/>
    </xf>
    <xf numFmtId="0" fontId="32" fillId="0" borderId="0" xfId="0" applyFont="1" applyFill="1" applyBorder="1" applyAlignment="1">
      <alignment horizontal="center" vertical="center" wrapText="1"/>
    </xf>
    <xf numFmtId="0" fontId="70" fillId="0" borderId="8" xfId="4" applyFont="1" applyFill="1" applyBorder="1" applyAlignment="1">
      <alignment horizontal="left" wrapText="1"/>
    </xf>
  </cellXfs>
  <cellStyles count="45">
    <cellStyle name="Neutral 2" xfId="31" xr:uid="{00000000-0005-0000-0000-000000000000}"/>
    <cellStyle name="Standard" xfId="0" builtinId="0"/>
    <cellStyle name="Standard 10" xfId="22" xr:uid="{00000000-0005-0000-0000-000002000000}"/>
    <cellStyle name="Standard 10 2" xfId="26" xr:uid="{00000000-0005-0000-0000-000003000000}"/>
    <cellStyle name="Standard 11" xfId="24" xr:uid="{00000000-0005-0000-0000-000004000000}"/>
    <cellStyle name="Standard 11 2" xfId="28" xr:uid="{00000000-0005-0000-0000-000005000000}"/>
    <cellStyle name="Standard 12" xfId="30" xr:uid="{00000000-0005-0000-0000-000006000000}"/>
    <cellStyle name="Standard 12 2" xfId="39" xr:uid="{00000000-0005-0000-0000-000007000000}"/>
    <cellStyle name="Standard 13" xfId="32" xr:uid="{00000000-0005-0000-0000-000008000000}"/>
    <cellStyle name="Standard 13 2" xfId="34" xr:uid="{00000000-0005-0000-0000-000009000000}"/>
    <cellStyle name="Standard 14" xfId="36" xr:uid="{00000000-0005-0000-0000-00000A000000}"/>
    <cellStyle name="Standard 14 2" xfId="40" xr:uid="{00000000-0005-0000-0000-00000B000000}"/>
    <cellStyle name="Standard 15" xfId="38" xr:uid="{00000000-0005-0000-0000-00000C000000}"/>
    <cellStyle name="Standard 15 2" xfId="42" xr:uid="{00000000-0005-0000-0000-00000D000000}"/>
    <cellStyle name="Standard 16" xfId="43" xr:uid="{00000000-0005-0000-0000-00000E000000}"/>
    <cellStyle name="Standard 17" xfId="44" xr:uid="{00000000-0005-0000-0000-00000F000000}"/>
    <cellStyle name="Standard 2" xfId="1" xr:uid="{00000000-0005-0000-0000-000010000000}"/>
    <cellStyle name="Standard 2 2" xfId="2" xr:uid="{00000000-0005-0000-0000-000011000000}"/>
    <cellStyle name="Standard 2 2 2" xfId="3" xr:uid="{00000000-0005-0000-0000-000012000000}"/>
    <cellStyle name="Standard 2 3" xfId="4" xr:uid="{00000000-0005-0000-0000-000013000000}"/>
    <cellStyle name="Standard 3" xfId="5" xr:uid="{00000000-0005-0000-0000-000014000000}"/>
    <cellStyle name="Standard 4" xfId="6" xr:uid="{00000000-0005-0000-0000-000015000000}"/>
    <cellStyle name="Standard 4 2" xfId="19" xr:uid="{00000000-0005-0000-0000-000016000000}"/>
    <cellStyle name="Standard 5" xfId="7" xr:uid="{00000000-0005-0000-0000-000017000000}"/>
    <cellStyle name="Standard 5 2" xfId="8" xr:uid="{00000000-0005-0000-0000-000018000000}"/>
    <cellStyle name="Standard 6" xfId="9" xr:uid="{00000000-0005-0000-0000-000019000000}"/>
    <cellStyle name="Standard 7" xfId="10" xr:uid="{00000000-0005-0000-0000-00001A000000}"/>
    <cellStyle name="Standard 7 2" xfId="11" xr:uid="{00000000-0005-0000-0000-00001B000000}"/>
    <cellStyle name="Standard 8" xfId="12" xr:uid="{00000000-0005-0000-0000-00001C000000}"/>
    <cellStyle name="Standard 8 2" xfId="15" xr:uid="{00000000-0005-0000-0000-00001D000000}"/>
    <cellStyle name="Standard 9" xfId="17" xr:uid="{00000000-0005-0000-0000-00001E000000}"/>
    <cellStyle name="Standard 9 2" xfId="20" xr:uid="{00000000-0005-0000-0000-00001F000000}"/>
    <cellStyle name="Währung 2" xfId="13" xr:uid="{00000000-0005-0000-0000-000020000000}"/>
    <cellStyle name="Währung 3" xfId="14" xr:uid="{00000000-0005-0000-0000-000021000000}"/>
    <cellStyle name="Währung 3 2" xfId="16" xr:uid="{00000000-0005-0000-0000-000022000000}"/>
    <cellStyle name="Währung 4" xfId="18" xr:uid="{00000000-0005-0000-0000-000023000000}"/>
    <cellStyle name="Währung 4 2" xfId="21" xr:uid="{00000000-0005-0000-0000-000024000000}"/>
    <cellStyle name="Währung 5" xfId="23" xr:uid="{00000000-0005-0000-0000-000025000000}"/>
    <cellStyle name="Währung 5 2" xfId="27" xr:uid="{00000000-0005-0000-0000-000026000000}"/>
    <cellStyle name="Währung 6" xfId="25" xr:uid="{00000000-0005-0000-0000-000027000000}"/>
    <cellStyle name="Währung 6 2" xfId="29" xr:uid="{00000000-0005-0000-0000-000028000000}"/>
    <cellStyle name="Währung 7" xfId="33" xr:uid="{00000000-0005-0000-0000-000029000000}"/>
    <cellStyle name="Währung 7 2" xfId="35" xr:uid="{00000000-0005-0000-0000-00002A000000}"/>
    <cellStyle name="Währung 8" xfId="37" xr:uid="{00000000-0005-0000-0000-00002B000000}"/>
    <cellStyle name="Währung 8 2" xfId="41" xr:uid="{00000000-0005-0000-0000-00002C000000}"/>
  </cellStyles>
  <dxfs count="0"/>
  <tableStyles count="0" defaultTableStyle="TableStyleMedium2" defaultPivotStyle="PivotStyleLight16"/>
  <colors>
    <mruColors>
      <color rgb="FF0CA0D9"/>
      <color rgb="FF289B38"/>
      <color rgb="FF005E90"/>
      <color rgb="FFF2B700"/>
      <color rgb="FF95D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Rinderschlachtungen</a:t>
            </a:r>
          </a:p>
        </c:rich>
      </c:tx>
      <c:layout>
        <c:manualLayout>
          <c:xMode val="edge"/>
          <c:yMode val="edge"/>
          <c:x val="0.41891837050105196"/>
          <c:y val="1.5359292553403776E-2"/>
        </c:manualLayout>
      </c:layout>
      <c:overlay val="0"/>
      <c:spPr>
        <a:noFill/>
        <a:ln>
          <a:noFill/>
        </a:ln>
        <a:effectLst/>
      </c:spPr>
    </c:title>
    <c:autoTitleDeleted val="0"/>
    <c:plotArea>
      <c:layout>
        <c:manualLayout>
          <c:layoutTarget val="inner"/>
          <c:xMode val="edge"/>
          <c:yMode val="edge"/>
          <c:x val="0.12535211739437943"/>
          <c:y val="0.11880432946609729"/>
          <c:w val="0.84921062992125995"/>
          <c:h val="0.60665496780393968"/>
        </c:manualLayout>
      </c:layout>
      <c:lineChart>
        <c:grouping val="standard"/>
        <c:varyColors val="0"/>
        <c:ser>
          <c:idx val="1"/>
          <c:order val="0"/>
          <c:tx>
            <c:v>2025</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'1.1'!$E$31:$E$42</c:f>
              <c:numCache>
                <c:formatCode>#,##0</c:formatCode>
                <c:ptCount val="12"/>
                <c:pt idx="0">
                  <c:v>8981</c:v>
                </c:pt>
              </c:numCache>
            </c:numRef>
          </c:val>
          <c:smooth val="0"/>
          <c:extLst>
            <c:ext xmlns:c16="http://schemas.microsoft.com/office/drawing/2014/chart" uri="{C3380CC4-5D6E-409C-BE32-E72D297353CC}">
              <c16:uniqueId val="{00000003-BBEF-4895-911A-55AA68C46298}"/>
            </c:ext>
          </c:extLst>
        </c:ser>
        <c:ser>
          <c:idx val="0"/>
          <c:order val="1"/>
          <c:tx>
            <c:v>Vorjahr</c:v>
          </c:tx>
          <c:spPr>
            <a:ln w="12700" cap="rnd">
              <a:solidFill>
                <a:srgbClr val="005E90"/>
              </a:solidFill>
              <a:round/>
            </a:ln>
            <a:effectLst/>
          </c:spPr>
          <c:marker>
            <c:symbol val="square"/>
            <c:size val="3"/>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'1.1'!$E$18:$E$29</c:f>
              <c:numCache>
                <c:formatCode>#,##0</c:formatCode>
                <c:ptCount val="12"/>
                <c:pt idx="0">
                  <c:v>9850</c:v>
                </c:pt>
                <c:pt idx="1">
                  <c:v>7842</c:v>
                </c:pt>
                <c:pt idx="2">
                  <c:v>8187</c:v>
                </c:pt>
                <c:pt idx="3">
                  <c:v>7718</c:v>
                </c:pt>
                <c:pt idx="4">
                  <c:v>7126</c:v>
                </c:pt>
                <c:pt idx="5">
                  <c:v>6997</c:v>
                </c:pt>
                <c:pt idx="6">
                  <c:v>8625</c:v>
                </c:pt>
                <c:pt idx="7">
                  <c:v>7068</c:v>
                </c:pt>
                <c:pt idx="8">
                  <c:v>8994</c:v>
                </c:pt>
                <c:pt idx="9">
                  <c:v>9325</c:v>
                </c:pt>
                <c:pt idx="10">
                  <c:v>9249</c:v>
                </c:pt>
                <c:pt idx="11">
                  <c:v>8640</c:v>
                </c:pt>
              </c:numCache>
            </c:numRef>
          </c:val>
          <c:smooth val="0"/>
          <c:extLst>
            <c:ext xmlns:c16="http://schemas.microsoft.com/office/drawing/2014/chart" uri="{C3380CC4-5D6E-409C-BE32-E72D297353CC}">
              <c16:uniqueId val="{00000001-BBEF-4895-911A-55AA68C46298}"/>
            </c:ext>
          </c:extLst>
        </c:ser>
        <c:dLbls>
          <c:showLegendKey val="0"/>
          <c:showVal val="0"/>
          <c:showCatName val="0"/>
          <c:showSerName val="0"/>
          <c:showPercent val="0"/>
          <c:showBubbleSize val="0"/>
        </c:dLbls>
        <c:marker val="1"/>
        <c:smooth val="0"/>
        <c:axId val="110761472"/>
        <c:axId val="110763392"/>
      </c:lineChart>
      <c:catAx>
        <c:axId val="110761472"/>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3392"/>
        <c:crosses val="autoZero"/>
        <c:auto val="1"/>
        <c:lblAlgn val="ctr"/>
        <c:lblOffset val="100"/>
        <c:noMultiLvlLbl val="0"/>
      </c:catAx>
      <c:valAx>
        <c:axId val="110763392"/>
        <c:scaling>
          <c:orientation val="minMax"/>
          <c:max val="14000"/>
          <c:min val="4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82309102855E-2"/>
              <c:y val="3.3960968046624532E-2"/>
            </c:manualLayout>
          </c:layout>
          <c:overlay val="0"/>
          <c:spPr>
            <a:noFill/>
            <a:ln>
              <a:noFill/>
            </a:ln>
            <a:effectLst/>
          </c:spPr>
        </c:title>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1472"/>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Schweineschlachtungen</a:t>
            </a:r>
          </a:p>
        </c:rich>
      </c:tx>
      <c:layout>
        <c:manualLayout>
          <c:xMode val="edge"/>
          <c:yMode val="edge"/>
          <c:x val="0.40635255163623701"/>
          <c:y val="1.5359292553403776E-2"/>
        </c:manualLayout>
      </c:layout>
      <c:overlay val="0"/>
      <c:spPr>
        <a:noFill/>
        <a:ln>
          <a:noFill/>
        </a:ln>
        <a:effectLst/>
      </c:spPr>
    </c:title>
    <c:autoTitleDeleted val="0"/>
    <c:plotArea>
      <c:layout>
        <c:manualLayout>
          <c:layoutTarget val="inner"/>
          <c:xMode val="edge"/>
          <c:yMode val="edge"/>
          <c:x val="0.12023381452318463"/>
          <c:y val="0.16488220712630861"/>
          <c:w val="0.84921062992125995"/>
          <c:h val="0.55724359958929015"/>
        </c:manualLayout>
      </c:layout>
      <c:lineChart>
        <c:grouping val="standard"/>
        <c:varyColors val="0"/>
        <c:ser>
          <c:idx val="2"/>
          <c:order val="0"/>
          <c:tx>
            <c:v>Vorjahr</c:v>
          </c:tx>
          <c:spPr>
            <a:ln w="12700">
              <a:solidFill>
                <a:srgbClr val="005E90"/>
              </a:solidFill>
            </a:ln>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'1.1'!$T$18:$T$29</c:f>
              <c:numCache>
                <c:formatCode>#,##0" ";\-#,##0" ";0" ";@" "</c:formatCode>
                <c:ptCount val="12"/>
                <c:pt idx="0">
                  <c:v>2804</c:v>
                </c:pt>
                <c:pt idx="1">
                  <c:v>2520</c:v>
                </c:pt>
                <c:pt idx="2">
                  <c:v>2368</c:v>
                </c:pt>
                <c:pt idx="3">
                  <c:v>2334</c:v>
                </c:pt>
                <c:pt idx="4">
                  <c:v>2280</c:v>
                </c:pt>
                <c:pt idx="5">
                  <c:v>2335</c:v>
                </c:pt>
                <c:pt idx="6">
                  <c:v>2409</c:v>
                </c:pt>
                <c:pt idx="7">
                  <c:v>2291</c:v>
                </c:pt>
                <c:pt idx="8">
                  <c:v>2378</c:v>
                </c:pt>
                <c:pt idx="9">
                  <c:v>2566</c:v>
                </c:pt>
                <c:pt idx="10">
                  <c:v>2531</c:v>
                </c:pt>
                <c:pt idx="11">
                  <c:v>2307</c:v>
                </c:pt>
              </c:numCache>
            </c:numRef>
          </c:val>
          <c:smooth val="0"/>
          <c:extLst>
            <c:ext xmlns:c16="http://schemas.microsoft.com/office/drawing/2014/chart" uri="{C3380CC4-5D6E-409C-BE32-E72D297353CC}">
              <c16:uniqueId val="{00000000-DFC0-4C82-89C8-87CC274FF55C}"/>
            </c:ext>
          </c:extLst>
        </c:ser>
        <c:ser>
          <c:idx val="3"/>
          <c:order val="1"/>
          <c:tx>
            <c:v>Aktuell</c:v>
          </c:tx>
          <c:spPr>
            <a:ln w="12700">
              <a:solidFill>
                <a:srgbClr val="0CA0D9"/>
              </a:solidFill>
            </a:ln>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'1.1'!$T$31:$T$42</c:f>
              <c:numCache>
                <c:formatCode>#,##0" ";\-#,##0" ";0" ";@" "</c:formatCode>
                <c:ptCount val="12"/>
                <c:pt idx="0">
                  <c:v>2359</c:v>
                </c:pt>
              </c:numCache>
            </c:numRef>
          </c:val>
          <c:smooth val="0"/>
          <c:extLst>
            <c:ext xmlns:c16="http://schemas.microsoft.com/office/drawing/2014/chart" uri="{C3380CC4-5D6E-409C-BE32-E72D297353CC}">
              <c16:uniqueId val="{00000001-DFC0-4C82-89C8-87CC274FF55C}"/>
            </c:ext>
          </c:extLst>
        </c:ser>
        <c:dLbls>
          <c:showLegendKey val="0"/>
          <c:showVal val="0"/>
          <c:showCatName val="0"/>
          <c:showSerName val="0"/>
          <c:showPercent val="0"/>
          <c:showBubbleSize val="0"/>
        </c:dLbls>
        <c:marker val="1"/>
        <c:smooth val="0"/>
        <c:axId val="113953024"/>
        <c:axId val="113578368"/>
      </c:lineChart>
      <c:catAx>
        <c:axId val="11395302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578368"/>
        <c:crosses val="autoZero"/>
        <c:auto val="1"/>
        <c:lblAlgn val="ctr"/>
        <c:lblOffset val="100"/>
        <c:noMultiLvlLbl val="0"/>
      </c:catAx>
      <c:valAx>
        <c:axId val="113578368"/>
        <c:scaling>
          <c:orientation val="minMax"/>
          <c:max val="4000"/>
          <c:min val="1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55555555561E-2"/>
              <c:y val="5.4440024784496228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95302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gewerblichen Schlachtungen</a:t>
            </a:r>
          </a:p>
        </c:rich>
      </c:tx>
      <c:layout>
        <c:manualLayout>
          <c:xMode val="edge"/>
          <c:yMode val="edge"/>
          <c:x val="0.24533701173014666"/>
          <c:y val="1.5359204530750422E-2"/>
        </c:manualLayout>
      </c:layout>
      <c:overlay val="0"/>
      <c:spPr>
        <a:noFill/>
        <a:ln>
          <a:noFill/>
        </a:ln>
        <a:effectLst/>
      </c:spPr>
    </c:title>
    <c:autoTitleDeleted val="0"/>
    <c:plotArea>
      <c:layout>
        <c:manualLayout>
          <c:layoutTarget val="inner"/>
          <c:xMode val="edge"/>
          <c:yMode val="edge"/>
          <c:x val="9.88698812686684E-2"/>
          <c:y val="0.16488220712630861"/>
          <c:w val="0.87057454273245027"/>
          <c:h val="0.48813610235243687"/>
        </c:manualLayout>
      </c:layout>
      <c:barChart>
        <c:barDir val="col"/>
        <c:grouping val="clustered"/>
        <c:varyColors val="0"/>
        <c:ser>
          <c:idx val="0"/>
          <c:order val="0"/>
          <c:tx>
            <c:v>2025</c:v>
          </c:tx>
          <c:spPr>
            <a:solidFill>
              <a:srgbClr val="005E90"/>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'1.2'!$C$44:$C$55</c:f>
              <c:numCache>
                <c:formatCode>#,##0" ";\-#,##0" ";0" ";@" "</c:formatCode>
                <c:ptCount val="12"/>
                <c:pt idx="0">
                  <c:v>3398</c:v>
                </c:pt>
                <c:pt idx="1">
                  <c:v>2730</c:v>
                </c:pt>
                <c:pt idx="2">
                  <c:v>2861</c:v>
                </c:pt>
                <c:pt idx="3">
                  <c:v>2657</c:v>
                </c:pt>
                <c:pt idx="4">
                  <c:v>2449</c:v>
                </c:pt>
                <c:pt idx="5">
                  <c:v>2420</c:v>
                </c:pt>
                <c:pt idx="6">
                  <c:v>2975</c:v>
                </c:pt>
                <c:pt idx="7">
                  <c:v>2435</c:v>
                </c:pt>
                <c:pt idx="8">
                  <c:v>3048</c:v>
                </c:pt>
                <c:pt idx="9">
                  <c:v>3180</c:v>
                </c:pt>
                <c:pt idx="10">
                  <c:v>3143</c:v>
                </c:pt>
                <c:pt idx="11">
                  <c:v>2948</c:v>
                </c:pt>
              </c:numCache>
            </c:numRef>
          </c:val>
          <c:extLst>
            <c:ext xmlns:c16="http://schemas.microsoft.com/office/drawing/2014/chart" uri="{C3380CC4-5D6E-409C-BE32-E72D297353CC}">
              <c16:uniqueId val="{00000000-D8BF-4D9C-BCC6-3F119CD982D1}"/>
            </c:ext>
          </c:extLst>
        </c:ser>
        <c:ser>
          <c:idx val="1"/>
          <c:order val="1"/>
          <c:tx>
            <c:v>2026</c:v>
          </c:tx>
          <c:spPr>
            <a:solidFill>
              <a:srgbClr val="0CA0D9"/>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'1.2'!$C$57:$C$68</c:f>
              <c:numCache>
                <c:formatCode>#,##0" ";\-#,##0" ";0" ";@" "</c:formatCode>
                <c:ptCount val="12"/>
                <c:pt idx="0">
                  <c:v>3129</c:v>
                </c:pt>
              </c:numCache>
            </c:numRef>
          </c:val>
          <c:extLst>
            <c:ext xmlns:c16="http://schemas.microsoft.com/office/drawing/2014/chart" uri="{C3380CC4-5D6E-409C-BE32-E72D297353CC}">
              <c16:uniqueId val="{00000001-D8BF-4D9C-BCC6-3F119CD982D1}"/>
            </c:ext>
          </c:extLst>
        </c:ser>
        <c:dLbls>
          <c:showLegendKey val="0"/>
          <c:showVal val="0"/>
          <c:showCatName val="0"/>
          <c:showSerName val="0"/>
          <c:showPercent val="0"/>
          <c:showBubbleSize val="0"/>
        </c:dLbls>
        <c:gapWidth val="150"/>
        <c:axId val="123288960"/>
        <c:axId val="123291136"/>
      </c:barChart>
      <c:catAx>
        <c:axId val="123288960"/>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91136"/>
        <c:crosses val="autoZero"/>
        <c:auto val="1"/>
        <c:lblAlgn val="ctr"/>
        <c:lblOffset val="100"/>
        <c:noMultiLvlLbl val="0"/>
      </c:catAx>
      <c:valAx>
        <c:axId val="123291136"/>
        <c:scaling>
          <c:orientation val="minMax"/>
          <c:max val="50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5896593452691974E-2"/>
              <c:y val="5.9559788968964161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88960"/>
        <c:crosses val="autoZero"/>
        <c:crossBetween val="between"/>
        <c:majorUnit val="100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Hausschlachtungen</a:t>
            </a:r>
          </a:p>
        </c:rich>
      </c:tx>
      <c:layout>
        <c:manualLayout>
          <c:xMode val="edge"/>
          <c:yMode val="edge"/>
          <c:x val="0.30675810791062086"/>
          <c:y val="2.0836050417811551E-2"/>
        </c:manualLayout>
      </c:layout>
      <c:overlay val="0"/>
      <c:spPr>
        <a:noFill/>
        <a:ln>
          <a:noFill/>
        </a:ln>
        <a:effectLst/>
      </c:spPr>
    </c:title>
    <c:autoTitleDeleted val="0"/>
    <c:plotArea>
      <c:layout>
        <c:manualLayout>
          <c:layoutTarget val="inner"/>
          <c:xMode val="edge"/>
          <c:yMode val="edge"/>
          <c:x val="0.10421084615392703"/>
          <c:y val="0.16488220712630861"/>
          <c:w val="0.86523357784719168"/>
          <c:h val="0.49739787943047559"/>
        </c:manualLayout>
      </c:layout>
      <c:barChart>
        <c:barDir val="col"/>
        <c:grouping val="clustered"/>
        <c:varyColors val="0"/>
        <c:ser>
          <c:idx val="0"/>
          <c:order val="0"/>
          <c:tx>
            <c:v>2025</c:v>
          </c:tx>
          <c:spPr>
            <a:solidFill>
              <a:srgbClr val="005E90"/>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'1.2'!$C$81:$C$92</c:f>
              <c:numCache>
                <c:formatCode>#,##0" ";\-#,##0" ";0" ";@" "</c:formatCode>
                <c:ptCount val="12"/>
                <c:pt idx="0">
                  <c:v>44</c:v>
                </c:pt>
                <c:pt idx="1">
                  <c:v>58</c:v>
                </c:pt>
                <c:pt idx="2">
                  <c:v>42</c:v>
                </c:pt>
                <c:pt idx="3">
                  <c:v>23</c:v>
                </c:pt>
                <c:pt idx="4">
                  <c:v>18</c:v>
                </c:pt>
                <c:pt idx="5">
                  <c:v>55</c:v>
                </c:pt>
                <c:pt idx="6">
                  <c:v>7</c:v>
                </c:pt>
                <c:pt idx="7">
                  <c:v>21</c:v>
                </c:pt>
                <c:pt idx="8">
                  <c:v>10</c:v>
                </c:pt>
                <c:pt idx="9">
                  <c:v>26</c:v>
                </c:pt>
                <c:pt idx="10">
                  <c:v>54</c:v>
                </c:pt>
                <c:pt idx="11">
                  <c:v>75</c:v>
                </c:pt>
              </c:numCache>
            </c:numRef>
          </c:val>
          <c:extLst>
            <c:ext xmlns:c16="http://schemas.microsoft.com/office/drawing/2014/chart" uri="{C3380CC4-5D6E-409C-BE32-E72D297353CC}">
              <c16:uniqueId val="{00000000-674E-4D30-9B29-0935DF71E7AE}"/>
            </c:ext>
          </c:extLst>
        </c:ser>
        <c:ser>
          <c:idx val="1"/>
          <c:order val="1"/>
          <c:tx>
            <c:v>2026</c:v>
          </c:tx>
          <c:spPr>
            <a:solidFill>
              <a:srgbClr val="0CA0D9"/>
            </a:solidFill>
            <a:ln w="3175" cap="rnd">
              <a:solidFill>
                <a:schemeClr val="tx1"/>
              </a:solidFill>
              <a:round/>
            </a:ln>
            <a:effectLst/>
          </c:spPr>
          <c:invertIfNegative val="0"/>
          <c:cat>
            <c:strRef>
              <c:f>'1.2'!$B$57:$B$68</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'1.2'!$C$94:$C$105</c:f>
              <c:numCache>
                <c:formatCode>#,##0" ";\-#,##0" ";0" ";@" "</c:formatCode>
                <c:ptCount val="12"/>
                <c:pt idx="0">
                  <c:v>41</c:v>
                </c:pt>
              </c:numCache>
            </c:numRef>
          </c:val>
          <c:extLst>
            <c:ext xmlns:c16="http://schemas.microsoft.com/office/drawing/2014/chart" uri="{C3380CC4-5D6E-409C-BE32-E72D297353CC}">
              <c16:uniqueId val="{00000001-674E-4D30-9B29-0935DF71E7AE}"/>
            </c:ext>
          </c:extLst>
        </c:ser>
        <c:dLbls>
          <c:showLegendKey val="0"/>
          <c:showVal val="0"/>
          <c:showCatName val="0"/>
          <c:showSerName val="0"/>
          <c:showPercent val="0"/>
          <c:showBubbleSize val="0"/>
        </c:dLbls>
        <c:gapWidth val="150"/>
        <c:axId val="114425856"/>
        <c:axId val="114427776"/>
      </c:barChart>
      <c:catAx>
        <c:axId val="114425856"/>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4427776"/>
        <c:crosses val="autoZero"/>
        <c:auto val="1"/>
        <c:lblAlgn val="ctr"/>
        <c:lblOffset val="100"/>
        <c:noMultiLvlLbl val="0"/>
      </c:catAx>
      <c:valAx>
        <c:axId val="114427776"/>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8567075895321284E-2"/>
              <c:y val="5.9559678748252347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114425856"/>
        <c:crosses val="autoZero"/>
        <c:crossBetween val="between"/>
        <c:majorUnit val="50"/>
        <c:minorUnit val="5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Durchschnittliche</a:t>
            </a:r>
            <a:r>
              <a:rPr lang="de-DE" sz="850" b="1" baseline="0">
                <a:solidFill>
                  <a:schemeClr val="tx1"/>
                </a:solidFill>
                <a:latin typeface="+mn-lt"/>
              </a:rPr>
              <a:t> Schlachtgewichte von gewerblich geschlachteten Tieren</a:t>
            </a:r>
            <a:endParaRPr lang="de-DE" sz="850" b="1">
              <a:solidFill>
                <a:schemeClr val="tx1"/>
              </a:solidFill>
              <a:latin typeface="+mn-lt"/>
            </a:endParaRPr>
          </a:p>
        </c:rich>
      </c:tx>
      <c:layout>
        <c:manualLayout>
          <c:xMode val="edge"/>
          <c:yMode val="edge"/>
          <c:x val="0.18481062765873543"/>
          <c:y val="1.2391557224930514E-2"/>
        </c:manualLayout>
      </c:layout>
      <c:overlay val="0"/>
      <c:spPr>
        <a:noFill/>
        <a:ln>
          <a:noFill/>
        </a:ln>
        <a:effectLst/>
      </c:spPr>
    </c:title>
    <c:autoTitleDeleted val="0"/>
    <c:plotArea>
      <c:layout>
        <c:manualLayout>
          <c:layoutTarget val="inner"/>
          <c:xMode val="edge"/>
          <c:yMode val="edge"/>
          <c:x val="8.209631655352792E-2"/>
          <c:y val="0.12036721575643201"/>
          <c:w val="0.88734810797470631"/>
          <c:h val="0.51710743183788177"/>
        </c:manualLayout>
      </c:layout>
      <c:barChart>
        <c:barDir val="col"/>
        <c:grouping val="clustered"/>
        <c:varyColors val="0"/>
        <c:ser>
          <c:idx val="0"/>
          <c:order val="0"/>
          <c:tx>
            <c:v>Aktuell</c:v>
          </c:tx>
          <c:spPr>
            <a:solidFill>
              <a:srgbClr val="005E90"/>
            </a:solidFill>
            <a:ln w="3175" cap="rnd">
              <a:solidFill>
                <a:schemeClr val="tx1"/>
              </a:solidFill>
              <a:round/>
            </a:ln>
            <a:effectLst/>
          </c:spPr>
          <c:invertIfNegative val="0"/>
          <c:cat>
            <c:strRef>
              <c:f>Hilfsblatt!$B$14:$L$15</c:f>
              <c:strCache>
                <c:ptCount val="11"/>
                <c:pt idx="0">
                  <c:v>Ochsen</c:v>
                </c:pt>
                <c:pt idx="1">
                  <c:v>Bullen</c:v>
                </c:pt>
                <c:pt idx="2">
                  <c:v>Kühe</c:v>
                </c:pt>
                <c:pt idx="3">
                  <c:v>Weibliche
Rinder</c:v>
                </c:pt>
                <c:pt idx="4">
                  <c:v>Kälber</c:v>
                </c:pt>
                <c:pt idx="5">
                  <c:v>Jung­
rinder</c:v>
                </c:pt>
                <c:pt idx="6">
                  <c:v>Schweine</c:v>
                </c:pt>
                <c:pt idx="7">
                  <c:v>Lämmer</c:v>
                </c:pt>
                <c:pt idx="8">
                  <c:v>Übrige
Schafe</c:v>
                </c:pt>
                <c:pt idx="9">
                  <c:v>Ziegen</c:v>
                </c:pt>
                <c:pt idx="10">
                  <c:v>Pferde</c:v>
                </c:pt>
              </c:strCache>
            </c:strRef>
          </c:cat>
          <c:val>
            <c:numRef>
              <c:f>Hilfsblatt!$B$16:$L$16</c:f>
              <c:numCache>
                <c:formatCode>#,##0"   ";\-#,##0"   ";0"   ";@"   "</c:formatCode>
                <c:ptCount val="11"/>
                <c:pt idx="0">
                  <c:v>370</c:v>
                </c:pt>
                <c:pt idx="1">
                  <c:v>401</c:v>
                </c:pt>
                <c:pt idx="2">
                  <c:v>306</c:v>
                </c:pt>
                <c:pt idx="3">
                  <c:v>300</c:v>
                </c:pt>
                <c:pt idx="4">
                  <c:v>159</c:v>
                </c:pt>
                <c:pt idx="5">
                  <c:v>150</c:v>
                </c:pt>
                <c:pt idx="6">
                  <c:v>98</c:v>
                </c:pt>
                <c:pt idx="7">
                  <c:v>19</c:v>
                </c:pt>
                <c:pt idx="8">
                  <c:v>28</c:v>
                </c:pt>
                <c:pt idx="9">
                  <c:v>0</c:v>
                </c:pt>
                <c:pt idx="10">
                  <c:v>0</c:v>
                </c:pt>
              </c:numCache>
            </c:numRef>
          </c:val>
          <c:extLst>
            <c:ext xmlns:c16="http://schemas.microsoft.com/office/drawing/2014/chart" uri="{C3380CC4-5D6E-409C-BE32-E72D297353CC}">
              <c16:uniqueId val="{00000000-ACDB-4D17-B3A2-B5FC584CE042}"/>
            </c:ext>
          </c:extLst>
        </c:ser>
        <c:dLbls>
          <c:showLegendKey val="0"/>
          <c:showVal val="0"/>
          <c:showCatName val="0"/>
          <c:showSerName val="0"/>
          <c:showPercent val="0"/>
          <c:showBubbleSize val="0"/>
        </c:dLbls>
        <c:gapWidth val="150"/>
        <c:axId val="123503744"/>
        <c:axId val="123505280"/>
      </c:barChart>
      <c:catAx>
        <c:axId val="12350374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vert="horz" wrap="square" anchor="t" anchorCtr="0"/>
          <a:lstStyle/>
          <a:p>
            <a:pPr>
              <a:defRPr sz="850" b="0" i="0" u="none" strike="noStrike" kern="1200" baseline="0">
                <a:solidFill>
                  <a:schemeClr val="tx1"/>
                </a:solidFill>
                <a:latin typeface="+mn-lt"/>
                <a:ea typeface="+mn-ea"/>
                <a:cs typeface="+mn-cs"/>
              </a:defRPr>
            </a:pPr>
            <a:endParaRPr lang="de-DE"/>
          </a:p>
        </c:txPr>
        <c:crossAx val="123505280"/>
        <c:crosses val="autoZero"/>
        <c:auto val="1"/>
        <c:lblAlgn val="ctr"/>
        <c:lblOffset val="100"/>
        <c:noMultiLvlLbl val="0"/>
      </c:catAx>
      <c:valAx>
        <c:axId val="123505280"/>
        <c:scaling>
          <c:orientation val="minMax"/>
          <c:max val="45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en-US" sz="850">
                    <a:solidFill>
                      <a:schemeClr val="tx1"/>
                    </a:solidFill>
                  </a:rPr>
                  <a:t>kg</a:t>
                </a:r>
              </a:p>
            </c:rich>
          </c:tx>
          <c:layout>
            <c:manualLayout>
              <c:xMode val="edge"/>
              <c:yMode val="edge"/>
              <c:x val="6.67266417131228E-2"/>
              <c:y val="6.2527486034407262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03744"/>
        <c:crosses val="autoZero"/>
        <c:crossBetween val="between"/>
        <c:majorUnit val="50"/>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Eiererzeugung</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271691699336889"/>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'2.1'!$L$20:$L$31</c:f>
              <c:numCache>
                <c:formatCode>General</c:formatCode>
                <c:ptCount val="12"/>
                <c:pt idx="0">
                  <c:v>63.271000000000001</c:v>
                </c:pt>
                <c:pt idx="1">
                  <c:v>59.154000000000003</c:v>
                </c:pt>
                <c:pt idx="2">
                  <c:v>65.638999999999996</c:v>
                </c:pt>
                <c:pt idx="3">
                  <c:v>65.878</c:v>
                </c:pt>
                <c:pt idx="4">
                  <c:v>65.265000000000001</c:v>
                </c:pt>
                <c:pt idx="5">
                  <c:v>61.927</c:v>
                </c:pt>
                <c:pt idx="6">
                  <c:v>62.68</c:v>
                </c:pt>
                <c:pt idx="7">
                  <c:v>67.234999999999999</c:v>
                </c:pt>
                <c:pt idx="8">
                  <c:v>63.33</c:v>
                </c:pt>
                <c:pt idx="9">
                  <c:v>64.977999999999994</c:v>
                </c:pt>
                <c:pt idx="10">
                  <c:v>62.292999999999999</c:v>
                </c:pt>
                <c:pt idx="11">
                  <c:v>67.441999999999993</c:v>
                </c:pt>
              </c:numCache>
            </c:numRef>
          </c:val>
          <c:smooth val="0"/>
          <c:extLst>
            <c:ext xmlns:c16="http://schemas.microsoft.com/office/drawing/2014/chart" uri="{C3380CC4-5D6E-409C-BE32-E72D297353CC}">
              <c16:uniqueId val="{00000000-7CE0-4208-8EEB-17F34AD8948D}"/>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'2.1'!$L$33:$L$44</c:f>
              <c:numCache>
                <c:formatCode>General</c:formatCode>
                <c:ptCount val="12"/>
                <c:pt idx="0">
                  <c:v>70.602000000000004</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7CE0-4208-8EEB-17F34AD8948D}"/>
            </c:ext>
          </c:extLst>
        </c:ser>
        <c:dLbls>
          <c:showLegendKey val="0"/>
          <c:showVal val="0"/>
          <c:showCatName val="0"/>
          <c:showSerName val="0"/>
          <c:showPercent val="0"/>
          <c:showBubbleSize val="0"/>
        </c:dLbls>
        <c:marker val="1"/>
        <c:smooth val="0"/>
        <c:axId val="123542144"/>
        <c:axId val="123544320"/>
      </c:lineChart>
      <c:catAx>
        <c:axId val="12354214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90232185415094279"/>
              <c:y val="0.91304079349210543"/>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4320"/>
        <c:crosses val="autoZero"/>
        <c:auto val="1"/>
        <c:lblAlgn val="ctr"/>
        <c:lblOffset val="100"/>
        <c:noMultiLvlLbl val="0"/>
      </c:catAx>
      <c:valAx>
        <c:axId val="123544320"/>
        <c:scaling>
          <c:orientation val="minMax"/>
          <c:max val="75"/>
          <c:min val="4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Mill. Stück</a:t>
                </a:r>
              </a:p>
            </c:rich>
          </c:tx>
          <c:layout>
            <c:manualLayout>
              <c:xMode val="edge"/>
              <c:yMode val="edge"/>
              <c:x val="4.276869032588871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214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 je Henne</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1105385190513419"/>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'2.1'!$H$20:$H$31</c:f>
              <c:numCache>
                <c:formatCode>#,##0.0"     ";\-#,##0.0"     ";0.0"     ";@"     "</c:formatCode>
                <c:ptCount val="12"/>
                <c:pt idx="0">
                  <c:v>24.9</c:v>
                </c:pt>
                <c:pt idx="1">
                  <c:v>23.3</c:v>
                </c:pt>
                <c:pt idx="2">
                  <c:v>25.2</c:v>
                </c:pt>
                <c:pt idx="3">
                  <c:v>25.6</c:v>
                </c:pt>
                <c:pt idx="4">
                  <c:v>26.1</c:v>
                </c:pt>
                <c:pt idx="5">
                  <c:v>24.9</c:v>
                </c:pt>
                <c:pt idx="6">
                  <c:v>24.6</c:v>
                </c:pt>
                <c:pt idx="7">
                  <c:v>25.7</c:v>
                </c:pt>
                <c:pt idx="8">
                  <c:v>24.4</c:v>
                </c:pt>
                <c:pt idx="9">
                  <c:v>24.8</c:v>
                </c:pt>
                <c:pt idx="10">
                  <c:v>24.6</c:v>
                </c:pt>
                <c:pt idx="11">
                  <c:v>26.3</c:v>
                </c:pt>
              </c:numCache>
            </c:numRef>
          </c:val>
          <c:smooth val="0"/>
          <c:extLst>
            <c:ext xmlns:c16="http://schemas.microsoft.com/office/drawing/2014/chart" uri="{C3380CC4-5D6E-409C-BE32-E72D297353CC}">
              <c16:uniqueId val="{00000000-C1E9-43FD-8071-1E176C2DF581}"/>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'1.1'!$B$31:$B$42</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'2.1'!$H$33:$H$44</c:f>
              <c:numCache>
                <c:formatCode>#,##0.0"     ";\-#,##0.0"     ";0.0"     ";@"     "</c:formatCode>
                <c:ptCount val="12"/>
                <c:pt idx="0">
                  <c:v>26.8</c:v>
                </c:pt>
              </c:numCache>
            </c:numRef>
          </c:val>
          <c:smooth val="0"/>
          <c:extLst>
            <c:ext xmlns:c16="http://schemas.microsoft.com/office/drawing/2014/chart" uri="{C3380CC4-5D6E-409C-BE32-E72D297353CC}">
              <c16:uniqueId val="{00000001-C1E9-43FD-8071-1E176C2DF581}"/>
            </c:ext>
          </c:extLst>
        </c:ser>
        <c:dLbls>
          <c:showLegendKey val="0"/>
          <c:showVal val="0"/>
          <c:showCatName val="0"/>
          <c:showSerName val="0"/>
          <c:showPercent val="0"/>
          <c:showBubbleSize val="0"/>
        </c:dLbls>
        <c:marker val="1"/>
        <c:smooth val="0"/>
        <c:axId val="123587968"/>
        <c:axId val="123598336"/>
      </c:lineChart>
      <c:catAx>
        <c:axId val="123587968"/>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9980273512851972"/>
              <c:y val="0.907518110703263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98336"/>
        <c:crosses val="autoZero"/>
        <c:auto val="1"/>
        <c:lblAlgn val="ctr"/>
        <c:lblOffset val="100"/>
        <c:noMultiLvlLbl val="0"/>
      </c:catAx>
      <c:valAx>
        <c:axId val="123598336"/>
        <c:scaling>
          <c:orientation val="minMax"/>
          <c:max val="30"/>
          <c:min val="2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5.0326047393158109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87968"/>
        <c:crosses val="autoZero"/>
        <c:crossBetween val="between"/>
        <c:majorUnit val="2"/>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a:t>Eiererzeugung nach Haltungsformen</a:t>
            </a:r>
          </a:p>
        </c:rich>
      </c:tx>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pieChart>
        <c:varyColors val="1"/>
        <c:ser>
          <c:idx val="0"/>
          <c:order val="0"/>
          <c:spPr>
            <a:ln w="3175" cmpd="sng">
              <a:solidFill>
                <a:schemeClr val="tx1"/>
              </a:solidFill>
              <a:prstDash val="solid"/>
            </a:ln>
          </c:spPr>
          <c:dPt>
            <c:idx val="0"/>
            <c:bubble3D val="0"/>
            <c:spPr>
              <a:solidFill>
                <a:srgbClr val="F2B700"/>
              </a:solidFill>
              <a:ln w="3175" cmpd="sng">
                <a:solidFill>
                  <a:schemeClr val="tx1"/>
                </a:solidFill>
                <a:prstDash val="solid"/>
              </a:ln>
              <a:effectLst/>
            </c:spPr>
            <c:extLst>
              <c:ext xmlns:c16="http://schemas.microsoft.com/office/drawing/2014/chart" uri="{C3380CC4-5D6E-409C-BE32-E72D297353CC}">
                <c16:uniqueId val="{00000001-3677-43F2-81A9-9F5818225AC3}"/>
              </c:ext>
            </c:extLst>
          </c:dPt>
          <c:dPt>
            <c:idx val="1"/>
            <c:bubble3D val="0"/>
            <c:spPr>
              <a:solidFill>
                <a:srgbClr val="0CA0D9"/>
              </a:solidFill>
              <a:ln w="3175" cmpd="sng">
                <a:solidFill>
                  <a:schemeClr val="tx1"/>
                </a:solidFill>
                <a:prstDash val="solid"/>
              </a:ln>
              <a:effectLst/>
            </c:spPr>
            <c:extLst>
              <c:ext xmlns:c16="http://schemas.microsoft.com/office/drawing/2014/chart" uri="{C3380CC4-5D6E-409C-BE32-E72D297353CC}">
                <c16:uniqueId val="{00000003-3677-43F2-81A9-9F5818225AC3}"/>
              </c:ext>
            </c:extLst>
          </c:dPt>
          <c:dPt>
            <c:idx val="2"/>
            <c:bubble3D val="0"/>
            <c:spPr>
              <a:solidFill>
                <a:srgbClr val="289B38"/>
              </a:solidFill>
              <a:ln w="3175" cmpd="sng">
                <a:solidFill>
                  <a:schemeClr val="tx1"/>
                </a:solidFill>
                <a:prstDash val="solid"/>
              </a:ln>
              <a:effectLst/>
            </c:spPr>
            <c:extLst>
              <c:ext xmlns:c16="http://schemas.microsoft.com/office/drawing/2014/chart" uri="{C3380CC4-5D6E-409C-BE32-E72D297353CC}">
                <c16:uniqueId val="{00000005-3677-43F2-81A9-9F5818225AC3}"/>
              </c:ext>
            </c:extLst>
          </c:dPt>
          <c:dLbls>
            <c:dLbl>
              <c:idx val="0"/>
              <c:layout>
                <c:manualLayout>
                  <c:x val="-1.1565934344335319E-16"/>
                  <c:y val="2.7777777777777776E-2"/>
                </c:manualLayout>
              </c:layout>
              <c:tx>
                <c:rich>
                  <a:bodyPr/>
                  <a:lstStyle/>
                  <a:p>
                    <a:fld id="{3E635215-8CD6-46AF-B027-542F357AEDBC}" type="CELLRANGE">
                      <a:rPr lang="en-US"/>
                      <a:pPr/>
                      <a:t>[ZELLBEREICH]</a:t>
                    </a:fld>
                    <a:endParaRPr lang="en-US" baseline="0"/>
                  </a:p>
                  <a:p>
                    <a:fld id="{4858960D-888C-42D1-98F9-AC9E0E7487F3}"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677-43F2-81A9-9F5818225AC3}"/>
                </c:ext>
              </c:extLst>
            </c:dLbl>
            <c:dLbl>
              <c:idx val="1"/>
              <c:layout>
                <c:manualLayout>
                  <c:x val="0.2365786627158237"/>
                  <c:y val="-9.2592592592592768E-2"/>
                </c:manualLayout>
              </c:layout>
              <c:tx>
                <c:rich>
                  <a:bodyPr/>
                  <a:lstStyle/>
                  <a:p>
                    <a:fld id="{2985BE67-27D4-4D0E-AC94-37AD1A572CF9}" type="CELLRANGE">
                      <a:rPr lang="en-US"/>
                      <a:pPr/>
                      <a:t>[ZELLBEREICH]</a:t>
                    </a:fld>
                    <a:endParaRPr lang="en-US" baseline="0"/>
                  </a:p>
                  <a:p>
                    <a:fld id="{CA6A149F-863E-4603-8E38-A4157670D3C6}"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677-43F2-81A9-9F5818225AC3}"/>
                </c:ext>
              </c:extLst>
            </c:dLbl>
            <c:dLbl>
              <c:idx val="2"/>
              <c:layout>
                <c:manualLayout>
                  <c:x val="-3.154382169544345E-3"/>
                  <c:y val="2.7777777777777776E-2"/>
                </c:manualLayout>
              </c:layout>
              <c:tx>
                <c:rich>
                  <a:bodyPr/>
                  <a:lstStyle/>
                  <a:p>
                    <a:fld id="{A1DFB1EB-1B6D-4DB6-9630-D66056D7278D}" type="CELLRANGE">
                      <a:rPr lang="en-US"/>
                      <a:pPr/>
                      <a:t>[ZELLBEREICH]</a:t>
                    </a:fld>
                    <a:endParaRPr lang="en-US" baseline="0"/>
                  </a:p>
                  <a:p>
                    <a:fld id="{06FF315B-0648-4096-9EC3-6640EA5CC95A}"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677-43F2-81A9-9F5818225AC3}"/>
                </c:ext>
              </c:extLst>
            </c:dLbl>
            <c:numFmt formatCode="0.0&quot; %&quot;"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mn-lt"/>
                    <a:ea typeface="+mn-ea"/>
                    <a:cs typeface="+mn-cs"/>
                  </a:defRPr>
                </a:pPr>
                <a:endParaRPr lang="de-DE"/>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ext>
            </c:extLst>
          </c:dLbls>
          <c:val>
            <c:numRef>
              <c:f>Hilfsblatt!$B$26:$B$28</c:f>
              <c:numCache>
                <c:formatCode>0.0</c:formatCode>
                <c:ptCount val="3"/>
                <c:pt idx="0">
                  <c:v>23.819438542817483</c:v>
                </c:pt>
                <c:pt idx="1">
                  <c:v>47.002917764369279</c:v>
                </c:pt>
                <c:pt idx="2">
                  <c:v>29.177643692813234</c:v>
                </c:pt>
              </c:numCache>
            </c:numRef>
          </c:val>
          <c:extLst>
            <c:ext xmlns:c15="http://schemas.microsoft.com/office/drawing/2012/chart" uri="{02D57815-91ED-43cb-92C2-25804820EDAC}">
              <c15:datalabelsRange>
                <c15:f>{"Bodenhaltung"."Freilandhaltung"."Ökologische Erzeugung"}</c15:f>
                <c15:dlblRangeCache>
                  <c:ptCount val="3"/>
                  <c:pt idx="0">
                    <c:v>Bodenhaltung</c:v>
                  </c:pt>
                  <c:pt idx="1">
                    <c:v>Freilandhaltung</c:v>
                  </c:pt>
                  <c:pt idx="2">
                    <c:v>Ökologische Erzeugung</c:v>
                  </c:pt>
                </c15:dlblRangeCache>
              </c15:datalabelsRange>
            </c:ext>
            <c:ext xmlns:c16="http://schemas.microsoft.com/office/drawing/2014/chart" uri="{C3380CC4-5D6E-409C-BE32-E72D297353CC}">
              <c16:uniqueId val="{00000006-3677-43F2-81A9-9F5818225AC3}"/>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66675</xdr:rowOff>
    </xdr:from>
    <xdr:to>
      <xdr:col>3</xdr:col>
      <xdr:colOff>1104900</xdr:colOff>
      <xdr:row>0</xdr:row>
      <xdr:rowOff>619125</xdr:rowOff>
    </xdr:to>
    <xdr:pic>
      <xdr:nvPicPr>
        <xdr:cNvPr id="146004" name="Grafik 3" descr="Logo_Stala-Schwarzweiß">
          <a:extLst>
            <a:ext uri="{FF2B5EF4-FFF2-40B4-BE49-F238E27FC236}">
              <a16:creationId xmlns:a16="http://schemas.microsoft.com/office/drawing/2014/main" id="{00000000-0008-0000-0000-0000543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66675"/>
          <a:ext cx="1695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0.02274</cdr:x>
      <cdr:y>0.94595</cdr:y>
    </cdr:from>
    <cdr:to>
      <cdr:x>0.21501</cdr:x>
      <cdr:y>0.98887</cdr:y>
    </cdr:to>
    <cdr:sp macro="" textlink="">
      <cdr:nvSpPr>
        <cdr:cNvPr id="6" name="Textfeld 5"/>
        <cdr:cNvSpPr txBox="1"/>
      </cdr:nvSpPr>
      <cdr:spPr>
        <a:xfrm xmlns:a="http://schemas.openxmlformats.org/drawingml/2006/main">
          <a:off x="120541" y="4048125"/>
          <a:ext cx="1019027" cy="1836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0.02144</cdr:x>
      <cdr:y>0.75335</cdr:y>
    </cdr:from>
    <cdr:to>
      <cdr:x>0.75829</cdr:x>
      <cdr:y>0.9577</cdr:y>
    </cdr:to>
    <cdr:sp macro="" textlink="">
      <cdr:nvSpPr>
        <cdr:cNvPr id="2" name="Textfeld 1"/>
        <cdr:cNvSpPr txBox="1"/>
      </cdr:nvSpPr>
      <cdr:spPr>
        <a:xfrm xmlns:a="http://schemas.openxmlformats.org/drawingml/2006/main">
          <a:off x="103384" y="2408329"/>
          <a:ext cx="3553116" cy="6532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t>______</a:t>
          </a:r>
        </a:p>
        <a:p xmlns:a="http://schemas.openxmlformats.org/drawingml/2006/main">
          <a:r>
            <a:rPr lang="de-DE" sz="800"/>
            <a:t>Weibliche Rinder: Über</a:t>
          </a:r>
          <a:r>
            <a:rPr lang="de-DE" sz="800" baseline="0"/>
            <a:t> 300 kg Lebendgewicht, noch nicht gekalbt.</a:t>
          </a:r>
        </a:p>
        <a:p xmlns:a="http://schemas.openxmlformats.org/drawingml/2006/main">
          <a:r>
            <a:rPr lang="de-DE" sz="800" baseline="0"/>
            <a:t>Kälber: Bis zu 8 Monaten.</a:t>
          </a:r>
        </a:p>
        <a:p xmlns:a="http://schemas.openxmlformats.org/drawingml/2006/main">
          <a:r>
            <a:rPr lang="de-DE" sz="800" baseline="0"/>
            <a:t>Jungrinder: Mehr als 8, aber höchstens 12 Monate.</a:t>
          </a:r>
          <a:endParaRPr lang="de-DE" sz="800"/>
        </a:p>
      </cdr:txBody>
    </cdr:sp>
  </cdr:relSizeAnchor>
  <cdr:relSizeAnchor xmlns:cdr="http://schemas.openxmlformats.org/drawingml/2006/chartDrawing">
    <cdr:from>
      <cdr:x>0.26829</cdr:x>
      <cdr:y>0.08426</cdr:y>
    </cdr:from>
    <cdr:to>
      <cdr:x>0.44082</cdr:x>
      <cdr:y>0.29793</cdr:y>
    </cdr:to>
    <cdr:sp macro="" textlink="">
      <cdr:nvSpPr>
        <cdr:cNvPr id="3" name="Textfeld 2"/>
        <cdr:cNvSpPr txBox="1"/>
      </cdr:nvSpPr>
      <cdr:spPr>
        <a:xfrm xmlns:a="http://schemas.openxmlformats.org/drawingml/2006/main">
          <a:off x="1421946" y="36058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0.1887</cdr:x>
      <cdr:y>0.04769</cdr:y>
    </cdr:from>
    <cdr:to>
      <cdr:x>0.82028</cdr:x>
      <cdr:y>0.10493</cdr:y>
    </cdr:to>
    <cdr:sp macro="" textlink="Hilfsblatt!$A$16">
      <cdr:nvSpPr>
        <cdr:cNvPr id="5" name="Textfeld 4"/>
        <cdr:cNvSpPr txBox="1"/>
      </cdr:nvSpPr>
      <cdr:spPr>
        <a:xfrm xmlns:a="http://schemas.openxmlformats.org/drawingml/2006/main">
          <a:off x="909918" y="141466"/>
          <a:ext cx="3045500" cy="16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50" b="0" i="0" u="none" strike="noStrike" baseline="0">
              <a:solidFill>
                <a:sysClr val="windowText" lastClr="000000"/>
              </a:solidFill>
              <a:latin typeface="Calibri"/>
              <a:ea typeface="Calibri"/>
              <a:cs typeface="Calibri"/>
            </a:rPr>
            <a:t>Januar 2026</a:t>
          </a:r>
          <a:endParaRPr lang="de-DE" sz="850" b="1">
            <a:solidFill>
              <a:sysClr val="windowText" lastClr="000000"/>
            </a:solidFill>
            <a:latin typeface="+mn-l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796017</xdr:colOff>
      <xdr:row>46</xdr:row>
      <xdr:rowOff>47626</xdr:rowOff>
    </xdr:from>
    <xdr:to>
      <xdr:col>9</xdr:col>
      <xdr:colOff>544284</xdr:colOff>
      <xdr:row>61</xdr:row>
      <xdr:rowOff>88447</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796017</xdr:colOff>
      <xdr:row>61</xdr:row>
      <xdr:rowOff>102050</xdr:rowOff>
    </xdr:from>
    <xdr:to>
      <xdr:col>9</xdr:col>
      <xdr:colOff>544284</xdr:colOff>
      <xdr:row>76</xdr:row>
      <xdr:rowOff>74839</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0.13796</cdr:x>
      <cdr:y>0.15385</cdr:y>
    </cdr:from>
    <cdr:to>
      <cdr:x>0.23171</cdr:x>
      <cdr:y>0.25231</cdr:y>
    </cdr:to>
    <cdr:sp macro="" textlink="">
      <cdr:nvSpPr>
        <cdr:cNvPr id="2" name="Textfeld 1"/>
        <cdr:cNvSpPr txBox="1"/>
      </cdr:nvSpPr>
      <cdr:spPr>
        <a:xfrm xmlns:a="http://schemas.openxmlformats.org/drawingml/2006/main">
          <a:off x="690824" y="340179"/>
          <a:ext cx="469446" cy="2177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0.08972</cdr:x>
      <cdr:y>0.41721</cdr:y>
    </cdr:from>
    <cdr:to>
      <cdr:x>0.18942</cdr:x>
      <cdr:y>0.49675</cdr:y>
    </cdr:to>
    <cdr:sp macro="" textlink="">
      <cdr:nvSpPr>
        <cdr:cNvPr id="3" name="Textfeld 2"/>
        <cdr:cNvSpPr txBox="1"/>
      </cdr:nvSpPr>
      <cdr:spPr>
        <a:xfrm xmlns:a="http://schemas.openxmlformats.org/drawingml/2006/main">
          <a:off x="449266" y="922519"/>
          <a:ext cx="499241" cy="175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3.xml><?xml version="1.0" encoding="utf-8"?>
<c:userShapes xmlns:c="http://schemas.openxmlformats.org/drawingml/2006/chart">
  <cdr:relSizeAnchor xmlns:cdr="http://schemas.openxmlformats.org/drawingml/2006/chartDrawing">
    <cdr:from>
      <cdr:x>0.08819</cdr:x>
      <cdr:y>0.47263</cdr:y>
    </cdr:from>
    <cdr:to>
      <cdr:x>0.18194</cdr:x>
      <cdr:y>0.55491</cdr:y>
    </cdr:to>
    <cdr:sp macro="" textlink="">
      <cdr:nvSpPr>
        <cdr:cNvPr id="2" name="Textfeld 1"/>
        <cdr:cNvSpPr txBox="1"/>
      </cdr:nvSpPr>
      <cdr:spPr>
        <a:xfrm xmlns:a="http://schemas.openxmlformats.org/drawingml/2006/main">
          <a:off x="441581" y="1051487"/>
          <a:ext cx="469447" cy="1830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0.16646</cdr:x>
      <cdr:y>0.29014</cdr:y>
    </cdr:from>
    <cdr:to>
      <cdr:x>0.26616</cdr:x>
      <cdr:y>0.36968</cdr:y>
    </cdr:to>
    <cdr:sp macro="" textlink="">
      <cdr:nvSpPr>
        <cdr:cNvPr id="3" name="Textfeld 2"/>
        <cdr:cNvSpPr txBox="1"/>
      </cdr:nvSpPr>
      <cdr:spPr>
        <a:xfrm xmlns:a="http://schemas.openxmlformats.org/drawingml/2006/main">
          <a:off x="833536" y="645487"/>
          <a:ext cx="499240" cy="1769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428625</xdr:colOff>
      <xdr:row>25</xdr:row>
      <xdr:rowOff>20410</xdr:rowOff>
    </xdr:from>
    <xdr:to>
      <xdr:col>9</xdr:col>
      <xdr:colOff>270573</xdr:colOff>
      <xdr:row>44</xdr:row>
      <xdr:rowOff>48985</xdr:rowOff>
    </xdr:to>
    <xdr:graphicFrame macro="">
      <xdr:nvGraphicFramePr>
        <xdr:cNvPr id="8" name="Diagramm 7">
          <a:extLst>
            <a:ext uri="{FF2B5EF4-FFF2-40B4-BE49-F238E27FC236}">
              <a16:creationId xmlns:a16="http://schemas.microsoft.com/office/drawing/2014/main" id="{CCFDA101-0283-40B2-A6EF-B1258FFB5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0.29741</cdr:x>
      <cdr:y>0.07556</cdr:y>
    </cdr:from>
    <cdr:to>
      <cdr:x>0.70467</cdr:x>
      <cdr:y>0.14501</cdr:y>
    </cdr:to>
    <cdr:sp macro="" textlink="Hilfsblatt!$A$25">
      <cdr:nvSpPr>
        <cdr:cNvPr id="2" name="Textfeld 1"/>
        <cdr:cNvSpPr txBox="1"/>
      </cdr:nvSpPr>
      <cdr:spPr>
        <a:xfrm xmlns:a="http://schemas.openxmlformats.org/drawingml/2006/main">
          <a:off x="1197416" y="207276"/>
          <a:ext cx="1639688"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850" b="0" i="0" u="none" strike="noStrike">
              <a:solidFill>
                <a:srgbClr val="000000"/>
              </a:solidFill>
              <a:latin typeface="Calibri"/>
              <a:ea typeface="Calibri"/>
              <a:cs typeface="Calibri"/>
            </a:rPr>
            <a:t>Januar</a:t>
          </a:r>
          <a:r>
            <a:rPr lang="en-US" sz="850" b="0" i="0" u="none" strike="noStrike" baseline="0">
              <a:solidFill>
                <a:srgbClr val="000000"/>
              </a:solidFill>
              <a:latin typeface="Calibri"/>
              <a:ea typeface="Calibri"/>
              <a:cs typeface="Calibri"/>
            </a:rPr>
            <a:t> 2026</a:t>
          </a:r>
          <a:endParaRPr lang="de-DE" sz="1100" b="1">
            <a:solidFill>
              <a:sysClr val="windowText" lastClr="000000"/>
            </a:solidFill>
          </a:endParaRPr>
        </a:p>
      </cdr:txBody>
    </cdr:sp>
  </cdr:relSizeAnchor>
  <cdr:relSizeAnchor xmlns:cdr="http://schemas.openxmlformats.org/drawingml/2006/chartDrawing">
    <cdr:from>
      <cdr:x>0.0819</cdr:x>
      <cdr:y>0.92872</cdr:y>
    </cdr:from>
    <cdr:to>
      <cdr:x>0.30765</cdr:x>
      <cdr:y>1</cdr:y>
    </cdr:to>
    <cdr:sp macro="" textlink="">
      <cdr:nvSpPr>
        <cdr:cNvPr id="3" name="Textfeld 1"/>
        <cdr:cNvSpPr txBox="1"/>
      </cdr:nvSpPr>
      <cdr:spPr>
        <a:xfrm xmlns:a="http://schemas.openxmlformats.org/drawingml/2006/main">
          <a:off x="329747" y="2547665"/>
          <a:ext cx="908912" cy="1955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xdr:row>
      <xdr:rowOff>9546</xdr:rowOff>
    </xdr:from>
    <xdr:to>
      <xdr:col>0</xdr:col>
      <xdr:colOff>6127563</xdr:colOff>
      <xdr:row>64</xdr:row>
      <xdr:rowOff>74839</xdr:rowOff>
    </xdr:to>
    <xdr:sp macro="" textlink="">
      <xdr:nvSpPr>
        <xdr:cNvPr id="3" name="Textfeld 2">
          <a:hlinkClick xmlns:r="http://schemas.openxmlformats.org/officeDocument/2006/relationships" r:id="rId1" tooltip="https://www.gesetze-im-internet.de/"/>
          <a:extLst>
            <a:ext uri="{FF2B5EF4-FFF2-40B4-BE49-F238E27FC236}">
              <a16:creationId xmlns:a16="http://schemas.microsoft.com/office/drawing/2014/main" id="{00000000-0008-0000-0200-000003000000}"/>
            </a:ext>
          </a:extLst>
        </xdr:cNvPr>
        <xdr:cNvSpPr txBox="1"/>
      </xdr:nvSpPr>
      <xdr:spPr>
        <a:xfrm>
          <a:off x="0" y="390546"/>
          <a:ext cx="6127563" cy="9066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anose="020B0604020202020204" pitchFamily="34" charset="0"/>
            </a:rPr>
            <a:t>Der vorliegende Statistische Bericht umfasst Ergebnisse mehrerer Statistiken die monatlich bundesweit</a:t>
          </a:r>
          <a:r>
            <a:rPr lang="de-DE" sz="950" baseline="0">
              <a:solidFill>
                <a:sysClr val="windowText" lastClr="000000"/>
              </a:solidFill>
              <a:effectLst/>
              <a:latin typeface="+mn-lt"/>
              <a:ea typeface="+mn-ea"/>
              <a:cs typeface="Arial" panose="020B0604020202020204" pitchFamily="34" charset="0"/>
            </a:rPr>
            <a:t> einheitlich </a:t>
          </a:r>
          <a:r>
            <a:rPr lang="de-DE" sz="950">
              <a:solidFill>
                <a:sysClr val="windowText" lastClr="000000"/>
              </a:solidFill>
              <a:effectLst/>
              <a:latin typeface="+mn-lt"/>
              <a:ea typeface="+mn-ea"/>
              <a:cs typeface="Arial" panose="020B0604020202020204" pitchFamily="34" charset="0"/>
            </a:rPr>
            <a:t>durchgeführt werden.</a:t>
          </a:r>
        </a:p>
        <a:p>
          <a:endParaRPr lang="de-DE" sz="950">
            <a:solidFill>
              <a:sysClr val="windowText" lastClr="000000"/>
            </a:solidFill>
            <a:effectLst/>
            <a:latin typeface="+mn-lt"/>
            <a:ea typeface="+mn-ea"/>
            <a:cs typeface="Arial" panose="020B0604020202020204" pitchFamily="34" charset="0"/>
          </a:endParaRPr>
        </a:p>
        <a:p>
          <a:r>
            <a:rPr lang="de-DE" sz="950">
              <a:solidFill>
                <a:sysClr val="windowText" lastClr="000000"/>
              </a:solidFill>
              <a:effectLst/>
              <a:latin typeface="+mn-lt"/>
              <a:ea typeface="+mn-ea"/>
              <a:cs typeface="+mn-cs"/>
            </a:rPr>
            <a:t>Rechtsgrundlage der Erhebungen ist das Agrarstatistikgesetz</a:t>
          </a:r>
          <a:r>
            <a:rPr lang="de-DE" sz="950" baseline="0">
              <a:solidFill>
                <a:sysClr val="windowText" lastClr="000000"/>
              </a:solidFill>
              <a:effectLst/>
              <a:latin typeface="+mn-lt"/>
              <a:ea typeface="+mn-ea"/>
              <a:cs typeface="+mn-cs"/>
            </a:rPr>
            <a:t> (AgrStatG) </a:t>
          </a:r>
          <a:r>
            <a:rPr lang="de-DE" sz="950">
              <a:solidFill>
                <a:sysClr val="windowText" lastClr="000000"/>
              </a:solidFill>
              <a:effectLst/>
              <a:latin typeface="+mn-lt"/>
              <a:ea typeface="+mn-ea"/>
              <a:cs typeface="+mn-cs"/>
            </a:rPr>
            <a:t>in Verbindung mit dem Gesetz über die Statistik für Bundeszwecke (Bundesstatistikgesetz – BStatG) </a:t>
          </a:r>
          <a:r>
            <a:rPr lang="de-DE" sz="950" baseline="0">
              <a:solidFill>
                <a:sysClr val="windowText" lastClr="000000"/>
              </a:solidFill>
              <a:effectLst/>
              <a:latin typeface="+mn-lt"/>
              <a:ea typeface="+mn-ea"/>
              <a:cs typeface="+mn-cs"/>
            </a:rPr>
            <a:t> in der jeweils geltenden Fassung.</a:t>
          </a:r>
          <a:r>
            <a:rPr lang="de-DE" sz="950">
              <a:solidFill>
                <a:sysClr val="windowText" lastClr="000000"/>
              </a:solidFill>
              <a:effectLst/>
              <a:latin typeface="+mn-lt"/>
              <a:ea typeface="+mn-ea"/>
              <a:cs typeface="+mn-cs"/>
            </a:rPr>
            <a:t> Der Wortlaut der nationalen Rechtsvorschrift kann im Internet unter </a:t>
          </a:r>
          <a:r>
            <a:rPr lang="de-DE" sz="95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https://www.gesetze-im-internet.de/</a:t>
          </a:r>
          <a:r>
            <a:rPr lang="de-DE" sz="950">
              <a:solidFill>
                <a:sysClr val="windowText" lastClr="000000"/>
              </a:solidFill>
              <a:effectLst/>
              <a:latin typeface="+mn-lt"/>
              <a:ea typeface="+mn-ea"/>
              <a:cs typeface="+mn-cs"/>
            </a:rPr>
            <a:t> heruntergeladen werden.</a:t>
          </a:r>
        </a:p>
        <a:p>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Schlachtungen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Schlachtungsstatistik erfasst monatlich alle im Inland geschlachteten Tiere. Sie beruht auf der Verordnung (EU) 2017/625 des Europäischen Parlaments und des Rates vom 15. März 2017 über amtliche Kontrollen und andere amtliche Tätigkeiten zur Gewährleistung der Anwendung des Lebens- und Futtermittelrechts und der Vorschriften über Tiergesund­heit und Tierschutz, Pflanzengesundheit und Pflanzenschutzmittel (ABl. L 095 vom 7.4.2017, S. 1), die zuletzt durch die Verordnung (EU) 2024/3115 (ABl. L, 2024/3115, 16.12.2024) geändert worden ist.</a:t>
          </a:r>
        </a:p>
        <a:p>
          <a:r>
            <a:rPr lang="de-DE" sz="950">
              <a:solidFill>
                <a:schemeClr val="dk1"/>
              </a:solidFill>
              <a:effectLst/>
              <a:latin typeface="+mn-lt"/>
              <a:ea typeface="+mn-ea"/>
              <a:cs typeface="Arial" pitchFamily="34" charset="0"/>
            </a:rPr>
            <a:t>Die Angaben sind untergliedert nach Tierarten, gewerblichen Schlachtungen sowie der Her­kunft der Tiere (Inland, Aus­land). Die Untersuchungspflicht für Hausschlachtungen richtet sich nach der Tierischen Lebensmittel-Hygieneverordnung-Tier-LMHV in der jeweils geltenden Fassung.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Schlachtgewichte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der Schlachtgewichtsstatistik sind die Inhaber jener Betriebe meldepflichtig, denen Rinder, Kälber, Schweine oder Schafe lebend oder geschlachtet geliefert werden und die das Fleisch dieser Tiere verkaufen oder verarbeiten. Von der Melde­pflicht ausgenommen sind Betriebe, deren durchschnittliche wöchentliche Anlieferung geringer ist als 200 Schweine, 75 Rinder oder 75 Schafe.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Schlachtgewichte von Pferden und Ziegen werden auf der Grundlage langjähriger Durchschnittswerte im Einvernehmen mit dem Bundesministerium für Ernährung</a:t>
          </a:r>
          <a:r>
            <a:rPr lang="de-DE" sz="950" baseline="0">
              <a:solidFill>
                <a:schemeClr val="dk1"/>
              </a:solidFill>
              <a:effectLst/>
              <a:latin typeface="+mn-lt"/>
              <a:ea typeface="+mn-ea"/>
              <a:cs typeface="Arial" pitchFamily="34" charset="0"/>
            </a:rPr>
            <a:t> und</a:t>
          </a:r>
          <a:r>
            <a:rPr lang="de-DE" sz="950">
              <a:solidFill>
                <a:schemeClr val="dk1"/>
              </a:solidFill>
              <a:effectLst/>
              <a:latin typeface="+mn-lt"/>
              <a:ea typeface="+mn-ea"/>
              <a:cs typeface="Arial" pitchFamily="34" charset="0"/>
            </a:rPr>
            <a:t> Landwirtschaft</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festgelegt.</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Legehennenhaltung und Eiererzeugung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dieser Geflügelstatistik werden monatlich in</a:t>
          </a:r>
          <a:r>
            <a:rPr lang="de-DE" sz="950" baseline="0">
              <a:solidFill>
                <a:schemeClr val="dk1"/>
              </a:solidFill>
              <a:effectLst/>
              <a:latin typeface="+mn-lt"/>
              <a:ea typeface="+mn-ea"/>
              <a:cs typeface="Arial" pitchFamily="34" charset="0"/>
            </a:rPr>
            <a:t> Unternehmen mit Hennenhaltung Daten über die Zahl der vorhan­denen Hennenhaltungsplätze, der legenden Hennen sowie der erzeugten Eier erhoben.</a:t>
          </a:r>
        </a:p>
        <a:p>
          <a:endParaRPr lang="de-DE" sz="950" baseline="0">
            <a:solidFill>
              <a:schemeClr val="dk1"/>
            </a:solidFill>
            <a:effectLst/>
            <a:latin typeface="+mn-lt"/>
            <a:ea typeface="+mn-ea"/>
            <a:cs typeface="Arial" pitchFamily="34" charset="0"/>
          </a:endParaRPr>
        </a:p>
        <a:p>
          <a:r>
            <a:rPr lang="de-DE" sz="950" baseline="0">
              <a:solidFill>
                <a:schemeClr val="dk1"/>
              </a:solidFill>
              <a:effectLst/>
              <a:latin typeface="+mn-lt"/>
              <a:ea typeface="+mn-ea"/>
              <a:cs typeface="Arial" pitchFamily="34" charset="0"/>
            </a:rPr>
            <a:t>Auskunftspflichtig sind die Inhaber oder Leiter der Unternehmen bzw. Betriebe mit mindestens 3.000 Hennenhaltungs­plätzen.</a:t>
          </a:r>
          <a:endParaRPr lang="de-DE" sz="950">
            <a:solidFill>
              <a:schemeClr val="dk1"/>
            </a:solidFill>
            <a:effectLst/>
            <a:latin typeface="+mn-lt"/>
            <a:ea typeface="+mn-ea"/>
            <a:cs typeface="Arial" pitchFamily="34" charset="0"/>
          </a:endParaRPr>
        </a:p>
        <a:p>
          <a:pPr>
            <a:lnSpc>
              <a:spcPts val="800"/>
            </a:lnSpc>
          </a:pPr>
          <a:endParaRPr lang="de-DE" sz="100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34019</xdr:colOff>
      <xdr:row>45</xdr:row>
      <xdr:rowOff>2720</xdr:rowOff>
    </xdr:from>
    <xdr:to>
      <xdr:col>16</xdr:col>
      <xdr:colOff>217714</xdr:colOff>
      <xdr:row>60</xdr:row>
      <xdr:rowOff>156482</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27214</xdr:colOff>
      <xdr:row>45</xdr:row>
      <xdr:rowOff>0</xdr:rowOff>
    </xdr:from>
    <xdr:to>
      <xdr:col>29</xdr:col>
      <xdr:colOff>88445</xdr:colOff>
      <xdr:row>60</xdr:row>
      <xdr:rowOff>153762</xdr:rowOff>
    </xdr:to>
    <xdr:graphicFrame macro="">
      <xdr:nvGraphicFramePr>
        <xdr:cNvPr id="8" name="Diagram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0.13447</cdr:x>
      <cdr:y>0.42584</cdr:y>
    </cdr:from>
    <cdr:to>
      <cdr:x>0.22822</cdr:x>
      <cdr:y>0.50812</cdr:y>
    </cdr:to>
    <cdr:sp macro="" textlink="">
      <cdr:nvSpPr>
        <cdr:cNvPr id="2" name="Textfeld 1"/>
        <cdr:cNvSpPr txBox="1"/>
      </cdr:nvSpPr>
      <cdr:spPr>
        <a:xfrm xmlns:a="http://schemas.openxmlformats.org/drawingml/2006/main">
          <a:off x="642240" y="1056322"/>
          <a:ext cx="447760" cy="204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0.14532</cdr:x>
      <cdr:y>0.25956</cdr:y>
    </cdr:from>
    <cdr:to>
      <cdr:x>0.24502</cdr:x>
      <cdr:y>0.3391</cdr:y>
    </cdr:to>
    <cdr:sp macro="" textlink="">
      <cdr:nvSpPr>
        <cdr:cNvPr id="3" name="Textfeld 2"/>
        <cdr:cNvSpPr txBox="1"/>
      </cdr:nvSpPr>
      <cdr:spPr>
        <a:xfrm xmlns:a="http://schemas.openxmlformats.org/drawingml/2006/main">
          <a:off x="750440" y="643862"/>
          <a:ext cx="514842"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5.xml><?xml version="1.0" encoding="utf-8"?>
<c:userShapes xmlns:c="http://schemas.openxmlformats.org/drawingml/2006/chart">
  <cdr:relSizeAnchor xmlns:cdr="http://schemas.openxmlformats.org/drawingml/2006/chartDrawing">
    <cdr:from>
      <cdr:x>0.12158</cdr:x>
      <cdr:y>0.28386</cdr:y>
    </cdr:from>
    <cdr:to>
      <cdr:x>0.21533</cdr:x>
      <cdr:y>0.36615</cdr:y>
    </cdr:to>
    <cdr:sp macro="" textlink="">
      <cdr:nvSpPr>
        <cdr:cNvPr id="4" name="Textfeld 1"/>
        <cdr:cNvSpPr txBox="1"/>
      </cdr:nvSpPr>
      <cdr:spPr>
        <a:xfrm xmlns:a="http://schemas.openxmlformats.org/drawingml/2006/main">
          <a:off x="617096" y="704143"/>
          <a:ext cx="475825" cy="204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0.11843</cdr:x>
      <cdr:y>0.38493</cdr:y>
    </cdr:from>
    <cdr:to>
      <cdr:x>0.21813</cdr:x>
      <cdr:y>0.46447</cdr:y>
    </cdr:to>
    <cdr:sp macro="" textlink="">
      <cdr:nvSpPr>
        <cdr:cNvPr id="5" name="Textfeld 2"/>
        <cdr:cNvSpPr txBox="1"/>
      </cdr:nvSpPr>
      <cdr:spPr>
        <a:xfrm xmlns:a="http://schemas.openxmlformats.org/drawingml/2006/main">
          <a:off x="547090" y="954858"/>
          <a:ext cx="460576"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2026</a:t>
          </a:r>
        </a:p>
      </cdr:txBody>
    </cdr:sp>
  </cdr:relSizeAnchor>
  <cdr:relSizeAnchor xmlns:cdr="http://schemas.openxmlformats.org/drawingml/2006/chartDrawing">
    <cdr:from>
      <cdr:x>0.02131</cdr:x>
      <cdr:y>0.90912</cdr:y>
    </cdr:from>
    <cdr:to>
      <cdr:x>0.21924</cdr:x>
      <cdr:y>0.99415</cdr:y>
    </cdr:to>
    <cdr:sp macro="" textlink="">
      <cdr:nvSpPr>
        <cdr:cNvPr id="6" name="Textfeld 1"/>
        <cdr:cNvSpPr txBox="1"/>
      </cdr:nvSpPr>
      <cdr:spPr>
        <a:xfrm xmlns:a="http://schemas.openxmlformats.org/drawingml/2006/main">
          <a:off x="98425" y="2255157"/>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65690</xdr:colOff>
      <xdr:row>107</xdr:row>
      <xdr:rowOff>45982</xdr:rowOff>
    </xdr:from>
    <xdr:to>
      <xdr:col>12</xdr:col>
      <xdr:colOff>249385</xdr:colOff>
      <xdr:row>122</xdr:row>
      <xdr:rowOff>6803</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19707</xdr:colOff>
      <xdr:row>122</xdr:row>
      <xdr:rowOff>141232</xdr:rowOff>
    </xdr:from>
    <xdr:to>
      <xdr:col>12</xdr:col>
      <xdr:colOff>203402</xdr:colOff>
      <xdr:row>136</xdr:row>
      <xdr:rowOff>81643</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8.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59531</xdr:colOff>
      <xdr:row>29</xdr:row>
      <xdr:rowOff>61232</xdr:rowOff>
    </xdr:from>
    <xdr:to>
      <xdr:col>12</xdr:col>
      <xdr:colOff>357190</xdr:colOff>
      <xdr:row>51</xdr:row>
      <xdr:rowOff>114809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tabSelected="1" zoomScale="140" zoomScaleNormal="140" workbookViewId="0">
      <selection sqref="A1:B1"/>
    </sheetView>
  </sheetViews>
  <sheetFormatPr baseColWidth="10" defaultColWidth="11.42578125" defaultRowHeight="12.75"/>
  <cols>
    <col min="1" max="1" width="10.7109375" style="78" customWidth="1"/>
    <col min="2" max="2" width="55.7109375" style="78" customWidth="1"/>
    <col min="3" max="3" width="8.7109375" style="78" customWidth="1"/>
    <col min="4" max="4" width="16.7109375" style="78" customWidth="1"/>
    <col min="5" max="16384" width="11.42578125" style="78"/>
  </cols>
  <sheetData>
    <row r="1" spans="1:4" ht="50.1" customHeight="1" thickBot="1">
      <c r="A1" s="252" t="s">
        <v>0</v>
      </c>
      <c r="B1" s="252"/>
      <c r="C1" s="199"/>
      <c r="D1" s="199"/>
    </row>
    <row r="2" spans="1:4" ht="35.1" customHeight="1" thickTop="1">
      <c r="A2" s="200" t="s">
        <v>36</v>
      </c>
      <c r="B2" s="200"/>
      <c r="C2" s="201" t="s">
        <v>37</v>
      </c>
      <c r="D2" s="201"/>
    </row>
    <row r="3" spans="1:4" ht="24.95" customHeight="1">
      <c r="A3" s="202"/>
      <c r="B3" s="202"/>
      <c r="C3" s="202"/>
      <c r="D3" s="202"/>
    </row>
    <row r="4" spans="1:4" ht="24.95" customHeight="1">
      <c r="A4" s="204" t="s">
        <v>1</v>
      </c>
      <c r="B4" s="204"/>
      <c r="C4" s="204"/>
      <c r="D4" s="205"/>
    </row>
    <row r="5" spans="1:4" ht="24.95" customHeight="1">
      <c r="A5" s="204" t="s">
        <v>38</v>
      </c>
      <c r="B5" s="204"/>
      <c r="C5" s="204"/>
      <c r="D5" s="205"/>
    </row>
    <row r="6" spans="1:4" ht="39.950000000000003" customHeight="1">
      <c r="A6" s="182" t="s">
        <v>206</v>
      </c>
      <c r="B6" s="206"/>
      <c r="C6" s="206"/>
      <c r="D6" s="206"/>
    </row>
    <row r="7" spans="1:4" ht="24.95" customHeight="1">
      <c r="A7" s="207"/>
      <c r="B7" s="207"/>
      <c r="C7" s="207"/>
      <c r="D7" s="207"/>
    </row>
    <row r="8" spans="1:4" ht="24.95" customHeight="1">
      <c r="A8" s="182"/>
      <c r="B8" s="182"/>
      <c r="C8" s="182"/>
      <c r="D8" s="182"/>
    </row>
    <row r="9" spans="1:4" ht="24.95" customHeight="1">
      <c r="A9" s="207" t="s">
        <v>215</v>
      </c>
      <c r="B9" s="207"/>
      <c r="C9" s="207"/>
      <c r="D9" s="207"/>
    </row>
    <row r="10" spans="1:4" ht="24.95" customHeight="1">
      <c r="A10" s="203"/>
      <c r="B10" s="203"/>
      <c r="C10" s="203"/>
      <c r="D10" s="203"/>
    </row>
    <row r="11" spans="1:4" ht="24.95" customHeight="1">
      <c r="A11" s="203"/>
      <c r="B11" s="203"/>
      <c r="C11" s="203"/>
      <c r="D11" s="203"/>
    </row>
    <row r="12" spans="1:4" ht="24.95" customHeight="1">
      <c r="A12" s="208"/>
      <c r="B12" s="208"/>
      <c r="C12" s="208"/>
      <c r="D12" s="208"/>
    </row>
    <row r="13" spans="1:4" ht="12" customHeight="1">
      <c r="A13" s="92"/>
      <c r="B13" s="192" t="s">
        <v>100</v>
      </c>
      <c r="C13" s="192"/>
      <c r="D13" s="75" t="s">
        <v>214</v>
      </c>
    </row>
    <row r="14" spans="1:4" ht="12" customHeight="1">
      <c r="A14" s="92"/>
      <c r="B14" s="192"/>
      <c r="C14" s="192"/>
      <c r="D14" s="76"/>
    </row>
    <row r="15" spans="1:4" ht="12" customHeight="1">
      <c r="A15" s="92"/>
      <c r="B15" s="192" t="s">
        <v>2</v>
      </c>
      <c r="C15" s="192"/>
      <c r="D15" s="75" t="s">
        <v>218</v>
      </c>
    </row>
    <row r="16" spans="1:4" ht="12" customHeight="1">
      <c r="A16" s="92"/>
      <c r="B16" s="192"/>
      <c r="C16" s="192"/>
      <c r="D16" s="75"/>
    </row>
    <row r="17" spans="1:23" ht="12" customHeight="1">
      <c r="A17" s="93"/>
      <c r="B17" s="193"/>
      <c r="C17" s="193"/>
      <c r="D17" s="94"/>
    </row>
    <row r="18" spans="1:23" ht="12" customHeight="1">
      <c r="A18" s="194"/>
      <c r="B18" s="194"/>
      <c r="C18" s="194"/>
      <c r="D18" s="194"/>
    </row>
    <row r="19" spans="1:23" ht="12" customHeight="1">
      <c r="A19" s="188" t="s">
        <v>24</v>
      </c>
      <c r="B19" s="188"/>
      <c r="C19" s="188"/>
      <c r="D19" s="188"/>
    </row>
    <row r="20" spans="1:23" ht="12" customHeight="1">
      <c r="A20" s="188" t="s">
        <v>101</v>
      </c>
      <c r="B20" s="188"/>
      <c r="C20" s="188"/>
      <c r="D20" s="188"/>
    </row>
    <row r="21" spans="1:23" ht="12" customHeight="1">
      <c r="A21" s="188"/>
      <c r="B21" s="188"/>
      <c r="C21" s="189"/>
      <c r="D21" s="188"/>
      <c r="G21" s="116"/>
      <c r="I21" s="116"/>
      <c r="K21" s="116"/>
      <c r="M21" s="95"/>
      <c r="O21" s="95"/>
      <c r="Q21" s="95"/>
      <c r="S21" s="95"/>
      <c r="U21" s="95"/>
      <c r="W21" s="95"/>
    </row>
    <row r="22" spans="1:23" ht="12" customHeight="1">
      <c r="A22" s="190" t="s">
        <v>198</v>
      </c>
      <c r="B22" s="190"/>
      <c r="C22" s="190"/>
      <c r="D22" s="190"/>
    </row>
    <row r="23" spans="1:23" ht="12" customHeight="1">
      <c r="A23" s="188"/>
      <c r="B23" s="188"/>
      <c r="C23" s="188"/>
      <c r="D23" s="188"/>
    </row>
    <row r="24" spans="1:23" ht="12" customHeight="1">
      <c r="A24" s="191" t="s">
        <v>203</v>
      </c>
      <c r="B24" s="191"/>
      <c r="C24" s="191"/>
      <c r="D24" s="191"/>
    </row>
    <row r="25" spans="1:23" ht="12" customHeight="1">
      <c r="A25" s="191" t="s">
        <v>106</v>
      </c>
      <c r="B25" s="191"/>
      <c r="C25" s="191"/>
      <c r="D25" s="191"/>
      <c r="I25" s="95"/>
      <c r="K25" s="95"/>
      <c r="Q25" s="95"/>
    </row>
    <row r="26" spans="1:23" ht="12" customHeight="1">
      <c r="A26" s="196"/>
      <c r="B26" s="196"/>
      <c r="C26" s="196"/>
      <c r="D26" s="196"/>
    </row>
    <row r="27" spans="1:23" ht="12" customHeight="1">
      <c r="A27" s="197"/>
      <c r="B27" s="197"/>
      <c r="C27" s="197"/>
      <c r="D27" s="197"/>
    </row>
    <row r="28" spans="1:23" ht="12" customHeight="1">
      <c r="A28" s="198" t="s">
        <v>25</v>
      </c>
      <c r="B28" s="198"/>
      <c r="C28" s="198"/>
      <c r="D28" s="198"/>
    </row>
    <row r="29" spans="1:23" ht="12" customHeight="1">
      <c r="A29" s="195"/>
      <c r="B29" s="195"/>
      <c r="C29" s="195"/>
      <c r="D29" s="195"/>
    </row>
    <row r="30" spans="1:23" ht="12" customHeight="1">
      <c r="A30" s="115" t="s">
        <v>23</v>
      </c>
      <c r="B30" s="187" t="s">
        <v>102</v>
      </c>
      <c r="C30" s="187"/>
      <c r="D30" s="187"/>
    </row>
    <row r="31" spans="1:23" ht="12" customHeight="1">
      <c r="A31" s="96">
        <v>0</v>
      </c>
      <c r="B31" s="187" t="s">
        <v>103</v>
      </c>
      <c r="C31" s="187"/>
      <c r="D31" s="187"/>
    </row>
    <row r="32" spans="1:23" ht="12" customHeight="1">
      <c r="A32" s="115" t="s">
        <v>11</v>
      </c>
      <c r="B32" s="187" t="s">
        <v>26</v>
      </c>
      <c r="C32" s="187"/>
      <c r="D32" s="187"/>
    </row>
    <row r="33" spans="1:4" ht="12" customHeight="1">
      <c r="A33" s="115" t="s">
        <v>27</v>
      </c>
      <c r="B33" s="187" t="s">
        <v>28</v>
      </c>
      <c r="C33" s="187"/>
      <c r="D33" s="187"/>
    </row>
    <row r="34" spans="1:4" ht="12" customHeight="1">
      <c r="A34" s="115" t="s">
        <v>29</v>
      </c>
      <c r="B34" s="187" t="s">
        <v>30</v>
      </c>
      <c r="C34" s="187"/>
      <c r="D34" s="187"/>
    </row>
    <row r="35" spans="1:4" ht="12" customHeight="1">
      <c r="A35" s="115" t="s">
        <v>31</v>
      </c>
      <c r="B35" s="187" t="s">
        <v>104</v>
      </c>
      <c r="C35" s="187"/>
      <c r="D35" s="187"/>
    </row>
    <row r="36" spans="1:4" ht="12" customHeight="1">
      <c r="A36" s="115" t="s">
        <v>32</v>
      </c>
      <c r="B36" s="187" t="s">
        <v>33</v>
      </c>
      <c r="C36" s="187"/>
      <c r="D36" s="187"/>
    </row>
    <row r="37" spans="1:4" ht="12" customHeight="1">
      <c r="A37" s="115" t="s">
        <v>64</v>
      </c>
      <c r="B37" s="187" t="s">
        <v>105</v>
      </c>
      <c r="C37" s="187"/>
      <c r="D37" s="187"/>
    </row>
    <row r="38" spans="1:4" ht="12" customHeight="1">
      <c r="A38" s="115"/>
      <c r="B38" s="187"/>
      <c r="C38" s="187"/>
      <c r="D38" s="187"/>
    </row>
    <row r="39" spans="1:4" ht="12" customHeight="1">
      <c r="A39" s="113" t="s">
        <v>9</v>
      </c>
      <c r="B39" s="184" t="s">
        <v>57</v>
      </c>
      <c r="C39" s="184"/>
      <c r="D39" s="184"/>
    </row>
    <row r="40" spans="1:4" ht="12" customHeight="1">
      <c r="A40" s="112" t="s">
        <v>10</v>
      </c>
      <c r="B40" s="183" t="s">
        <v>42</v>
      </c>
      <c r="C40" s="183"/>
      <c r="D40" s="183"/>
    </row>
    <row r="41" spans="1:4" ht="12" customHeight="1">
      <c r="A41" s="115"/>
      <c r="B41" s="185"/>
      <c r="C41" s="185"/>
      <c r="D41" s="185"/>
    </row>
    <row r="42" spans="1:4" ht="12" customHeight="1">
      <c r="A42" s="115"/>
      <c r="B42" s="185"/>
      <c r="C42" s="185"/>
      <c r="D42" s="185"/>
    </row>
    <row r="43" spans="1:4" ht="12" customHeight="1">
      <c r="A43" s="114"/>
      <c r="B43" s="186"/>
      <c r="C43" s="186"/>
      <c r="D43" s="186"/>
    </row>
    <row r="44" spans="1:4">
      <c r="A44" s="187" t="s">
        <v>34</v>
      </c>
      <c r="B44" s="187"/>
      <c r="C44" s="187"/>
      <c r="D44" s="187"/>
    </row>
    <row r="45" spans="1:4" ht="39.950000000000003" customHeight="1">
      <c r="A45" s="181" t="s">
        <v>132</v>
      </c>
      <c r="B45" s="181"/>
      <c r="C45" s="181"/>
      <c r="D45" s="181"/>
    </row>
  </sheetData>
  <mergeCells count="47">
    <mergeCell ref="B42:D42"/>
    <mergeCell ref="A1:B1"/>
    <mergeCell ref="C1:D1"/>
    <mergeCell ref="A2:B2"/>
    <mergeCell ref="C2:D2"/>
    <mergeCell ref="A3:D3"/>
    <mergeCell ref="A11:D11"/>
    <mergeCell ref="A4:D4"/>
    <mergeCell ref="A5:D5"/>
    <mergeCell ref="A6:D6"/>
    <mergeCell ref="A20:D20"/>
    <mergeCell ref="A7:D7"/>
    <mergeCell ref="A12:D12"/>
    <mergeCell ref="A9:D9"/>
    <mergeCell ref="A10:D10"/>
    <mergeCell ref="B13:C13"/>
    <mergeCell ref="B14:C14"/>
    <mergeCell ref="A25:D25"/>
    <mergeCell ref="A26:D26"/>
    <mergeCell ref="A27:D27"/>
    <mergeCell ref="A28:D28"/>
    <mergeCell ref="B33:D33"/>
    <mergeCell ref="B15:C15"/>
    <mergeCell ref="B16:C16"/>
    <mergeCell ref="B17:C17"/>
    <mergeCell ref="A18:D18"/>
    <mergeCell ref="A19:D19"/>
    <mergeCell ref="A29:D29"/>
    <mergeCell ref="B30:D30"/>
    <mergeCell ref="B31:D31"/>
    <mergeCell ref="B32:D32"/>
    <mergeCell ref="A45:D45"/>
    <mergeCell ref="A8:D8"/>
    <mergeCell ref="B40:D40"/>
    <mergeCell ref="B39:D39"/>
    <mergeCell ref="B41:D41"/>
    <mergeCell ref="B43:D43"/>
    <mergeCell ref="A44:D44"/>
    <mergeCell ref="B36:D36"/>
    <mergeCell ref="B37:D37"/>
    <mergeCell ref="B38:D38"/>
    <mergeCell ref="B35:D35"/>
    <mergeCell ref="A21:D21"/>
    <mergeCell ref="A22:D22"/>
    <mergeCell ref="B34:D34"/>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5"/>
  <sheetViews>
    <sheetView topLeftCell="A7" zoomScale="130" zoomScaleNormal="130" workbookViewId="0">
      <selection activeCell="F37" sqref="F37"/>
    </sheetView>
  </sheetViews>
  <sheetFormatPr baseColWidth="10" defaultColWidth="11.42578125" defaultRowHeight="11.25"/>
  <cols>
    <col min="1" max="1" width="16.5703125" style="19" customWidth="1"/>
    <col min="2" max="2" width="6.140625" style="19" customWidth="1"/>
    <col min="3" max="3" width="6" style="19" customWidth="1"/>
    <col min="4" max="4" width="5.85546875" style="19" customWidth="1"/>
    <col min="5" max="5" width="7.7109375" style="19" customWidth="1"/>
    <col min="6" max="6" width="5.7109375" style="19" customWidth="1"/>
    <col min="7" max="7" width="6.140625" style="19" customWidth="1"/>
    <col min="8" max="8" width="7.7109375" style="19" customWidth="1"/>
    <col min="9" max="9" width="7" style="19" customWidth="1"/>
    <col min="10" max="10" width="7.7109375" style="19" customWidth="1"/>
    <col min="11" max="11" width="6" style="19" customWidth="1"/>
    <col min="12" max="12" width="6.42578125" style="19" customWidth="1"/>
    <col min="13" max="19" width="11.42578125" style="19"/>
    <col min="20" max="20" width="0" style="19" hidden="1" customWidth="1"/>
    <col min="21" max="16384" width="11.42578125" style="19"/>
  </cols>
  <sheetData>
    <row r="1" spans="1:12" s="34" customFormat="1" ht="12.75">
      <c r="A1" s="61" t="s">
        <v>3</v>
      </c>
    </row>
    <row r="2" spans="1:12" s="34" customFormat="1"/>
    <row r="3" spans="1:12" s="34" customFormat="1">
      <c r="A3" s="34" t="s">
        <v>120</v>
      </c>
      <c r="B3" s="19" t="s">
        <v>122</v>
      </c>
    </row>
    <row r="4" spans="1:12" s="34" customFormat="1">
      <c r="B4" s="19" t="s">
        <v>121</v>
      </c>
    </row>
    <row r="5" spans="1:12" s="34" customFormat="1">
      <c r="B5" s="19" t="s">
        <v>131</v>
      </c>
    </row>
    <row r="6" spans="1:12" s="34" customFormat="1">
      <c r="B6" s="19"/>
    </row>
    <row r="7" spans="1:12" s="34" customFormat="1"/>
    <row r="8" spans="1:12" s="34" customFormat="1">
      <c r="A8" s="34" t="s">
        <v>123</v>
      </c>
      <c r="B8" s="19" t="s">
        <v>124</v>
      </c>
    </row>
    <row r="9" spans="1:12" s="34" customFormat="1">
      <c r="B9" s="19" t="s">
        <v>130</v>
      </c>
    </row>
    <row r="10" spans="1:12" s="34" customFormat="1">
      <c r="B10" s="19"/>
    </row>
    <row r="11" spans="1:12" s="34" customFormat="1"/>
    <row r="12" spans="1:12">
      <c r="A12" s="33" t="s">
        <v>126</v>
      </c>
      <c r="B12" s="63" t="s">
        <v>125</v>
      </c>
    </row>
    <row r="13" spans="1:12">
      <c r="A13" s="34"/>
    </row>
    <row r="14" spans="1:12" ht="10.5" customHeight="1">
      <c r="A14" s="91"/>
      <c r="B14" s="251" t="s">
        <v>6</v>
      </c>
      <c r="C14" s="251" t="s">
        <v>7</v>
      </c>
      <c r="D14" s="251" t="s">
        <v>8</v>
      </c>
      <c r="E14" s="251" t="s">
        <v>115</v>
      </c>
      <c r="F14" s="251" t="s">
        <v>116</v>
      </c>
      <c r="G14" s="251" t="s">
        <v>117</v>
      </c>
      <c r="H14" s="251" t="s">
        <v>12</v>
      </c>
      <c r="I14" s="251" t="s">
        <v>17</v>
      </c>
      <c r="J14" s="251" t="s">
        <v>114</v>
      </c>
      <c r="K14" s="251" t="s">
        <v>15</v>
      </c>
      <c r="L14" s="251" t="s">
        <v>16</v>
      </c>
    </row>
    <row r="15" spans="1:12">
      <c r="A15" s="91"/>
      <c r="B15" s="251"/>
      <c r="C15" s="251"/>
      <c r="D15" s="251"/>
      <c r="E15" s="251"/>
      <c r="F15" s="251"/>
      <c r="G15" s="251"/>
      <c r="H15" s="251"/>
      <c r="I15" s="251"/>
      <c r="J15" s="251"/>
      <c r="K15" s="251"/>
      <c r="L15" s="251"/>
    </row>
    <row r="16" spans="1:12">
      <c r="A16" s="154" t="s">
        <v>206</v>
      </c>
      <c r="B16" s="155">
        <v>370</v>
      </c>
      <c r="C16" s="155">
        <v>401</v>
      </c>
      <c r="D16" s="155">
        <v>306</v>
      </c>
      <c r="E16" s="155">
        <v>300</v>
      </c>
      <c r="F16" s="155">
        <v>159</v>
      </c>
      <c r="G16" s="155">
        <v>150</v>
      </c>
      <c r="H16" s="155">
        <v>98</v>
      </c>
      <c r="I16" s="155">
        <v>19</v>
      </c>
      <c r="J16" s="155">
        <v>28</v>
      </c>
      <c r="K16" s="155" t="s">
        <v>11</v>
      </c>
      <c r="L16" s="155" t="s">
        <v>11</v>
      </c>
    </row>
    <row r="18" spans="1:13">
      <c r="B18" s="35"/>
      <c r="C18" s="35"/>
      <c r="D18" s="35"/>
      <c r="E18" s="35"/>
      <c r="F18" s="35"/>
      <c r="G18" s="35"/>
      <c r="H18" s="35"/>
      <c r="I18" s="35"/>
      <c r="J18" s="35"/>
      <c r="K18" s="35"/>
      <c r="L18" s="35"/>
    </row>
    <row r="19" spans="1:13">
      <c r="A19" s="62" t="s">
        <v>128</v>
      </c>
      <c r="B19" s="19" t="s">
        <v>129</v>
      </c>
    </row>
    <row r="20" spans="1:13">
      <c r="B20" s="19" t="s">
        <v>130</v>
      </c>
    </row>
    <row r="23" spans="1:13">
      <c r="A23" s="33" t="s">
        <v>127</v>
      </c>
      <c r="B23" s="145" t="s">
        <v>182</v>
      </c>
      <c r="C23" s="63"/>
      <c r="D23" s="63"/>
      <c r="E23" s="63"/>
      <c r="F23" s="63"/>
      <c r="G23" s="63"/>
      <c r="H23" s="63"/>
      <c r="I23" s="63"/>
      <c r="J23" s="63"/>
    </row>
    <row r="24" spans="1:13">
      <c r="A24" s="33" t="s">
        <v>197</v>
      </c>
      <c r="B24" s="150" t="s">
        <v>183</v>
      </c>
      <c r="C24" s="151"/>
      <c r="D24" s="151"/>
      <c r="E24" s="151"/>
      <c r="F24" s="151"/>
      <c r="G24" s="151"/>
      <c r="H24" s="151"/>
      <c r="I24" s="151"/>
      <c r="J24" s="63"/>
    </row>
    <row r="25" spans="1:13">
      <c r="A25" s="152" t="s">
        <v>206</v>
      </c>
      <c r="B25" s="146"/>
      <c r="H25" s="91"/>
      <c r="I25" s="91"/>
    </row>
    <row r="26" spans="1:13">
      <c r="A26" s="91" t="s">
        <v>92</v>
      </c>
      <c r="B26" s="109">
        <f>'2.2'!G21*100/'2.2'!G12</f>
        <v>23.819438542817483</v>
      </c>
      <c r="H26" s="109"/>
      <c r="I26" s="91"/>
      <c r="M26" s="87"/>
    </row>
    <row r="27" spans="1:13">
      <c r="A27" s="91" t="s">
        <v>93</v>
      </c>
      <c r="B27" s="109">
        <f>'2.2'!G22*100/'2.2'!G12</f>
        <v>47.002917764369279</v>
      </c>
      <c r="C27" s="147"/>
      <c r="D27" s="147"/>
      <c r="E27" s="147"/>
      <c r="F27" s="147"/>
      <c r="G27" s="147"/>
      <c r="H27" s="109"/>
      <c r="I27" s="91"/>
      <c r="M27" s="87"/>
    </row>
    <row r="28" spans="1:13">
      <c r="A28" s="91" t="s">
        <v>94</v>
      </c>
      <c r="B28" s="109">
        <f>'2.2'!G24*100/'2.2'!G12</f>
        <v>29.177643692813234</v>
      </c>
      <c r="H28" s="109"/>
      <c r="I28" s="91"/>
      <c r="M28" s="87"/>
    </row>
    <row r="29" spans="1:13">
      <c r="A29" s="91"/>
      <c r="B29" s="109">
        <f>SUM(B26:B28)</f>
        <v>100</v>
      </c>
      <c r="H29" s="91"/>
      <c r="I29" s="91"/>
    </row>
    <row r="31" spans="1:13">
      <c r="D31" s="81"/>
      <c r="E31" s="72"/>
    </row>
    <row r="32" spans="1:13">
      <c r="D32" s="81"/>
      <c r="E32" s="72"/>
    </row>
    <row r="33" spans="4:6">
      <c r="D33" s="81"/>
      <c r="E33" s="72"/>
    </row>
    <row r="35" spans="4:6">
      <c r="F35" s="81"/>
    </row>
  </sheetData>
  <mergeCells count="11">
    <mergeCell ref="G14:G15"/>
    <mergeCell ref="B14:B15"/>
    <mergeCell ref="C14:C15"/>
    <mergeCell ref="D14:D15"/>
    <mergeCell ref="E14:E15"/>
    <mergeCell ref="F14:F15"/>
    <mergeCell ref="H14:H15"/>
    <mergeCell ref="I14:I15"/>
    <mergeCell ref="J14:J15"/>
    <mergeCell ref="K14:K15"/>
    <mergeCell ref="L14:L1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zoomScale="140" zoomScaleNormal="140" workbookViewId="0">
      <selection sqref="A1:C1"/>
    </sheetView>
  </sheetViews>
  <sheetFormatPr baseColWidth="10" defaultColWidth="11.42578125" defaultRowHeight="12"/>
  <cols>
    <col min="1" max="1" width="10.7109375" style="117" customWidth="1"/>
    <col min="2" max="2" width="72.7109375" style="117" customWidth="1"/>
    <col min="3" max="3" width="8.7109375" style="117" customWidth="1"/>
    <col min="4" max="16384" width="11.42578125" style="117"/>
  </cols>
  <sheetData>
    <row r="1" spans="1:3" ht="30" customHeight="1">
      <c r="A1" s="209" t="s">
        <v>140</v>
      </c>
      <c r="B1" s="209"/>
      <c r="C1" s="209"/>
    </row>
    <row r="2" spans="1:3" s="118" customFormat="1" ht="23.1" customHeight="1">
      <c r="C2" s="118" t="s">
        <v>4</v>
      </c>
    </row>
    <row r="3" spans="1:3" s="108" customFormat="1" ht="30" customHeight="1">
      <c r="A3" s="210" t="s">
        <v>141</v>
      </c>
      <c r="B3" s="210"/>
      <c r="C3" s="119">
        <v>3</v>
      </c>
    </row>
    <row r="4" spans="1:3" s="108" customFormat="1" ht="12" customHeight="1">
      <c r="A4" s="120" t="s">
        <v>65</v>
      </c>
      <c r="B4" s="121" t="s">
        <v>142</v>
      </c>
      <c r="C4" s="119"/>
    </row>
    <row r="5" spans="1:3" s="108" customFormat="1" ht="12" customHeight="1">
      <c r="A5" s="120"/>
      <c r="B5" s="121"/>
      <c r="C5" s="119"/>
    </row>
    <row r="6" spans="1:3" s="108" customFormat="1" ht="12" customHeight="1">
      <c r="A6" s="122" t="s">
        <v>66</v>
      </c>
      <c r="B6" s="123" t="s">
        <v>143</v>
      </c>
      <c r="C6" s="119">
        <v>4</v>
      </c>
    </row>
    <row r="7" spans="1:3" s="108" customFormat="1" ht="6" customHeight="1">
      <c r="A7" s="122"/>
      <c r="B7" s="123"/>
      <c r="C7" s="119"/>
    </row>
    <row r="8" spans="1:3" s="126" customFormat="1" ht="12" customHeight="1">
      <c r="A8" s="124" t="s">
        <v>107</v>
      </c>
      <c r="B8" s="125" t="s">
        <v>144</v>
      </c>
      <c r="C8" s="119">
        <v>4</v>
      </c>
    </row>
    <row r="9" spans="1:3" s="126" customFormat="1" ht="12" customHeight="1">
      <c r="A9" s="124"/>
      <c r="B9" s="125" t="s">
        <v>145</v>
      </c>
      <c r="C9" s="119">
        <v>5</v>
      </c>
    </row>
    <row r="10" spans="1:3" s="108" customFormat="1" ht="12" customHeight="1">
      <c r="A10" s="122"/>
      <c r="B10" s="123"/>
      <c r="C10" s="119"/>
    </row>
    <row r="11" spans="1:3" s="108" customFormat="1" ht="12" customHeight="1">
      <c r="A11" s="122" t="s">
        <v>67</v>
      </c>
      <c r="B11" s="123" t="s">
        <v>146</v>
      </c>
      <c r="C11" s="119">
        <v>6</v>
      </c>
    </row>
    <row r="12" spans="1:3" s="108" customFormat="1" ht="6" customHeight="1">
      <c r="A12" s="122"/>
      <c r="B12" s="123"/>
      <c r="C12" s="119"/>
    </row>
    <row r="13" spans="1:3" s="126" customFormat="1" ht="12" customHeight="1">
      <c r="A13" s="124" t="s">
        <v>107</v>
      </c>
      <c r="B13" s="125" t="s">
        <v>147</v>
      </c>
      <c r="C13" s="119">
        <v>7</v>
      </c>
    </row>
    <row r="14" spans="1:3" s="126" customFormat="1" ht="12" customHeight="1">
      <c r="A14" s="124"/>
      <c r="B14" s="125" t="s">
        <v>148</v>
      </c>
      <c r="C14" s="119">
        <v>7</v>
      </c>
    </row>
    <row r="15" spans="1:3" s="108" customFormat="1" ht="12" customHeight="1">
      <c r="A15" s="122"/>
      <c r="B15" s="123"/>
      <c r="C15" s="119"/>
    </row>
    <row r="16" spans="1:3" s="108" customFormat="1" ht="12" customHeight="1">
      <c r="A16" s="122" t="s">
        <v>72</v>
      </c>
      <c r="B16" s="123" t="s">
        <v>149</v>
      </c>
      <c r="C16" s="119">
        <v>8</v>
      </c>
    </row>
    <row r="17" spans="1:11" s="108" customFormat="1" ht="6" customHeight="1">
      <c r="A17" s="122"/>
      <c r="B17" s="123"/>
      <c r="C17" s="119"/>
    </row>
    <row r="18" spans="1:11" s="126" customFormat="1" ht="12" customHeight="1">
      <c r="A18" s="124" t="s">
        <v>108</v>
      </c>
      <c r="B18" s="125" t="s">
        <v>207</v>
      </c>
      <c r="C18" s="119">
        <v>8</v>
      </c>
    </row>
    <row r="19" spans="1:11" s="108" customFormat="1" ht="23.1" customHeight="1">
      <c r="A19" s="122"/>
      <c r="B19" s="123"/>
      <c r="C19" s="119"/>
    </row>
    <row r="20" spans="1:11" s="108" customFormat="1" ht="12" customHeight="1">
      <c r="A20" s="120" t="s">
        <v>68</v>
      </c>
      <c r="B20" s="121" t="s">
        <v>150</v>
      </c>
      <c r="C20" s="119"/>
    </row>
    <row r="21" spans="1:11" s="108" customFormat="1" ht="12" customHeight="1">
      <c r="A21" s="122"/>
      <c r="B21" s="123"/>
      <c r="C21" s="127"/>
      <c r="G21" s="128"/>
      <c r="I21" s="128"/>
      <c r="K21" s="128"/>
    </row>
    <row r="22" spans="1:11" s="131" customFormat="1" ht="12" customHeight="1">
      <c r="A22" s="123" t="s">
        <v>73</v>
      </c>
      <c r="B22" s="129" t="s">
        <v>151</v>
      </c>
      <c r="C22" s="130">
        <v>9</v>
      </c>
    </row>
    <row r="23" spans="1:11" s="131" customFormat="1" ht="6" customHeight="1">
      <c r="A23" s="123"/>
      <c r="B23" s="129"/>
      <c r="C23" s="130"/>
    </row>
    <row r="24" spans="1:11" s="133" customFormat="1" ht="12" customHeight="1">
      <c r="A24" s="125" t="s">
        <v>108</v>
      </c>
      <c r="B24" s="132" t="s">
        <v>152</v>
      </c>
      <c r="C24" s="130">
        <v>9</v>
      </c>
    </row>
    <row r="25" spans="1:11" s="133" customFormat="1" ht="12" customHeight="1">
      <c r="A25" s="125"/>
      <c r="B25" s="132" t="s">
        <v>153</v>
      </c>
      <c r="C25" s="130">
        <v>9</v>
      </c>
    </row>
    <row r="26" spans="1:11" s="133" customFormat="1" ht="12" customHeight="1">
      <c r="A26" s="125"/>
      <c r="B26" s="134"/>
      <c r="C26" s="130"/>
    </row>
    <row r="27" spans="1:11" s="133" customFormat="1" ht="24" customHeight="1">
      <c r="A27" s="123" t="s">
        <v>74</v>
      </c>
      <c r="B27" s="135" t="s">
        <v>208</v>
      </c>
      <c r="C27" s="130">
        <v>10</v>
      </c>
    </row>
    <row r="28" spans="1:11" s="133" customFormat="1" ht="8.1" customHeight="1">
      <c r="A28" s="123"/>
      <c r="B28" s="129"/>
      <c r="C28" s="130"/>
    </row>
    <row r="29" spans="1:11" s="133" customFormat="1" ht="12" customHeight="1">
      <c r="A29" s="125" t="s">
        <v>108</v>
      </c>
      <c r="B29" s="134" t="s">
        <v>209</v>
      </c>
      <c r="C29" s="130">
        <v>10</v>
      </c>
    </row>
    <row r="30" spans="1:11" s="133" customFormat="1" ht="12" customHeight="1">
      <c r="A30" s="125"/>
      <c r="B30" s="132"/>
      <c r="C30" s="130"/>
    </row>
    <row r="31" spans="1:11" s="131" customFormat="1" ht="30" customHeight="1">
      <c r="A31" s="210" t="s">
        <v>154</v>
      </c>
      <c r="B31" s="210"/>
      <c r="C31" s="136">
        <v>11</v>
      </c>
    </row>
    <row r="32" spans="1:11" ht="12.75">
      <c r="A32" s="137"/>
      <c r="B32" s="137"/>
      <c r="C32" s="138"/>
    </row>
    <row r="33" spans="1:3" ht="12.75">
      <c r="A33" s="137"/>
      <c r="B33" s="137"/>
      <c r="C33" s="138"/>
    </row>
    <row r="34" spans="1:3" ht="12.75">
      <c r="A34" s="137"/>
      <c r="B34" s="137"/>
      <c r="C34" s="138"/>
    </row>
    <row r="35" spans="1:3" ht="12.75">
      <c r="A35" s="137"/>
      <c r="B35" s="137"/>
      <c r="C35" s="138"/>
    </row>
    <row r="36" spans="1:3" ht="12.75">
      <c r="A36" s="137"/>
      <c r="B36" s="137"/>
      <c r="C36" s="138"/>
    </row>
    <row r="37" spans="1:3" ht="12.75">
      <c r="A37" s="137"/>
      <c r="B37" s="137"/>
      <c r="C37" s="138"/>
    </row>
    <row r="38" spans="1:3" ht="12.75">
      <c r="A38" s="137"/>
      <c r="B38" s="137"/>
      <c r="C38" s="138"/>
    </row>
    <row r="39" spans="1:3" ht="12.75">
      <c r="A39" s="137"/>
      <c r="B39" s="137"/>
      <c r="C39" s="138"/>
    </row>
    <row r="40" spans="1:3" ht="12.75">
      <c r="A40" s="137"/>
      <c r="B40" s="137"/>
      <c r="C40" s="138"/>
    </row>
    <row r="41" spans="1:3" ht="12.75">
      <c r="A41" s="137"/>
      <c r="B41" s="137"/>
      <c r="C41" s="138"/>
    </row>
    <row r="42" spans="1:3" ht="12.75">
      <c r="A42" s="137"/>
      <c r="B42" s="137"/>
      <c r="C42" s="138"/>
    </row>
  </sheetData>
  <mergeCells count="3">
    <mergeCell ref="A1:C1"/>
    <mergeCell ref="A3:B3"/>
    <mergeCell ref="A31:B3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15"/>
  <sheetViews>
    <sheetView zoomScale="140" zoomScaleNormal="140" workbookViewId="0"/>
  </sheetViews>
  <sheetFormatPr baseColWidth="10" defaultColWidth="11.42578125" defaultRowHeight="12.75"/>
  <cols>
    <col min="1" max="1" width="95.7109375" style="1" customWidth="1"/>
    <col min="2" max="16384" width="11.42578125" style="1"/>
  </cols>
  <sheetData>
    <row r="1" spans="1:1" ht="30" customHeight="1">
      <c r="A1" s="10" t="s">
        <v>155</v>
      </c>
    </row>
    <row r="2" spans="1:1" ht="11.45" customHeight="1">
      <c r="A2" s="2"/>
    </row>
    <row r="3" spans="1:1" ht="11.45" customHeight="1">
      <c r="A3" s="3"/>
    </row>
    <row r="4" spans="1:1" ht="11.45" customHeight="1">
      <c r="A4" s="2"/>
    </row>
    <row r="5" spans="1:1" ht="11.45" customHeight="1">
      <c r="A5" s="2"/>
    </row>
    <row r="6" spans="1:1" s="5" customFormat="1" ht="11.45" customHeight="1">
      <c r="A6" s="4"/>
    </row>
    <row r="7" spans="1:1" ht="11.45" customHeight="1">
      <c r="A7" s="2"/>
    </row>
    <row r="8" spans="1:1" ht="11.45" customHeight="1">
      <c r="A8" s="3"/>
    </row>
    <row r="9" spans="1:1" ht="11.45" customHeight="1">
      <c r="A9" s="2"/>
    </row>
    <row r="10" spans="1:1" ht="11.45" customHeight="1">
      <c r="A10" s="2"/>
    </row>
    <row r="11" spans="1:1" s="5" customFormat="1" ht="11.45" customHeight="1">
      <c r="A11" s="4"/>
    </row>
    <row r="12" spans="1:1" ht="11.45" customHeight="1">
      <c r="A12" s="2"/>
    </row>
    <row r="13" spans="1:1" ht="11.45" customHeight="1">
      <c r="A13" s="3"/>
    </row>
    <row r="14" spans="1:1" ht="11.45" customHeight="1">
      <c r="A14" s="3"/>
    </row>
    <row r="15" spans="1:1" ht="11.45" customHeight="1">
      <c r="A15" s="3"/>
    </row>
    <row r="16" spans="1:1" ht="11.45" customHeight="1">
      <c r="A16" s="2"/>
    </row>
    <row r="17" spans="1:23" ht="11.45" customHeight="1">
      <c r="A17" s="2"/>
    </row>
    <row r="18" spans="1:23" s="5" customFormat="1" ht="11.45" customHeight="1">
      <c r="A18" s="4"/>
    </row>
    <row r="19" spans="1:23" ht="11.45" customHeight="1">
      <c r="A19" s="2"/>
    </row>
    <row r="20" spans="1:23" ht="11.45" customHeight="1">
      <c r="A20" s="2"/>
    </row>
    <row r="21" spans="1:23" ht="11.45" customHeight="1">
      <c r="A21" s="2"/>
      <c r="C21" s="6"/>
      <c r="G21" s="7"/>
      <c r="I21" s="7"/>
      <c r="K21" s="7"/>
      <c r="M21" s="8"/>
      <c r="O21" s="8"/>
      <c r="Q21" s="8"/>
      <c r="S21" s="8"/>
      <c r="U21" s="8"/>
      <c r="W21" s="9"/>
    </row>
    <row r="22" spans="1:23" ht="11.45" customHeight="1"/>
    <row r="23" spans="1:23" ht="11.45" customHeight="1"/>
    <row r="24" spans="1:23" ht="11.45" customHeight="1"/>
    <row r="25" spans="1:23" ht="11.45" customHeight="1">
      <c r="C25" s="8"/>
      <c r="I25" s="8"/>
      <c r="K25" s="8"/>
      <c r="Q25" s="8"/>
    </row>
    <row r="26" spans="1:23" ht="11.45" customHeight="1"/>
    <row r="27" spans="1:23" ht="11.45" customHeight="1"/>
    <row r="28" spans="1:23" ht="11.45" customHeight="1"/>
    <row r="29" spans="1:23" ht="11.45" customHeight="1"/>
    <row r="30" spans="1:23" ht="11.45" customHeight="1"/>
    <row r="31" spans="1:23" ht="11.45" customHeight="1"/>
    <row r="32" spans="1:23"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row r="203" ht="11.45" customHeight="1"/>
    <row r="204" ht="11.45" customHeight="1"/>
    <row r="205" ht="11.45" customHeight="1"/>
    <row r="206" ht="11.45" customHeight="1"/>
    <row r="207" ht="11.45" customHeight="1"/>
    <row r="208" ht="11.45" customHeight="1"/>
    <row r="209" ht="11.45" customHeight="1"/>
    <row r="210" ht="11.45" customHeight="1"/>
    <row r="211" ht="11.45" customHeight="1"/>
    <row r="212" ht="11.45" customHeight="1"/>
    <row r="213" ht="11.45" customHeight="1"/>
    <row r="214" ht="11.45" customHeight="1"/>
    <row r="215" ht="11.45"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88"/>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28515625" defaultRowHeight="12.75"/>
  <cols>
    <col min="1" max="1" width="3.7109375" style="15" customWidth="1"/>
    <col min="2" max="2" width="14.42578125" style="15" bestFit="1" customWidth="1"/>
    <col min="3" max="3" width="6.7109375" style="15" customWidth="1"/>
    <col min="4" max="4" width="6" style="15" bestFit="1" customWidth="1"/>
    <col min="5" max="5" width="5.85546875" style="103" hidden="1" customWidth="1"/>
    <col min="6" max="6" width="5.7109375" style="15" customWidth="1"/>
    <col min="7" max="7" width="4.28515625" style="15" customWidth="1"/>
    <col min="8" max="8" width="5.7109375" style="15" customWidth="1"/>
    <col min="9" max="9" width="4.28515625" style="15" customWidth="1"/>
    <col min="10" max="10" width="5.7109375" style="15" customWidth="1"/>
    <col min="11" max="11" width="4.28515625" style="15" customWidth="1"/>
    <col min="12" max="12" width="5.7109375" style="15" customWidth="1"/>
    <col min="13" max="13" width="4.7109375" style="15" customWidth="1"/>
    <col min="14" max="14" width="5.28515625" style="15" customWidth="1"/>
    <col min="15" max="15" width="4.7109375" style="15" customWidth="1"/>
    <col min="16" max="16" width="5.7109375" style="15" customWidth="1"/>
    <col min="17" max="17" width="4.28515625" style="15" customWidth="1"/>
    <col min="18" max="19" width="6.7109375" style="15" customWidth="1"/>
    <col min="20" max="20" width="6.85546875" style="103" hidden="1" customWidth="1"/>
    <col min="21" max="21" width="6.7109375" style="15" customWidth="1"/>
    <col min="22" max="22" width="5.7109375" style="15" customWidth="1"/>
    <col min="23" max="23" width="6.7109375" style="15" customWidth="1"/>
    <col min="24" max="24" width="5.7109375" style="15" customWidth="1"/>
    <col min="25" max="25" width="6.28515625" style="15" customWidth="1"/>
    <col min="26" max="26" width="5.7109375" style="15" customWidth="1"/>
    <col min="27" max="27" width="6.28515625" style="15" customWidth="1"/>
    <col min="28" max="28" width="5.28515625" style="15" customWidth="1"/>
    <col min="29" max="29" width="6.28515625" style="15" customWidth="1"/>
    <col min="30" max="30" width="5.7109375" style="15" customWidth="1"/>
    <col min="31" max="16384" width="11.28515625" style="15"/>
  </cols>
  <sheetData>
    <row r="1" spans="1:30" s="41" customFormat="1" ht="30" customHeight="1">
      <c r="A1" s="211" t="s">
        <v>65</v>
      </c>
      <c r="B1" s="212"/>
      <c r="C1" s="213" t="s">
        <v>184</v>
      </c>
      <c r="D1" s="213"/>
      <c r="E1" s="213"/>
      <c r="F1" s="213"/>
      <c r="G1" s="213"/>
      <c r="H1" s="213"/>
      <c r="I1" s="213"/>
      <c r="J1" s="213"/>
      <c r="K1" s="213"/>
      <c r="L1" s="213"/>
      <c r="M1" s="213"/>
      <c r="N1" s="213"/>
      <c r="O1" s="213"/>
      <c r="P1" s="213"/>
      <c r="Q1" s="214"/>
      <c r="R1" s="215" t="s">
        <v>185</v>
      </c>
      <c r="S1" s="213"/>
      <c r="T1" s="213"/>
      <c r="U1" s="213"/>
      <c r="V1" s="213"/>
      <c r="W1" s="213"/>
      <c r="X1" s="213"/>
      <c r="Y1" s="213"/>
      <c r="Z1" s="213"/>
      <c r="AA1" s="213"/>
      <c r="AB1" s="213"/>
      <c r="AC1" s="213"/>
      <c r="AD1" s="214"/>
    </row>
    <row r="2" spans="1:30" s="97" customFormat="1" ht="30" customHeight="1">
      <c r="A2" s="222" t="s">
        <v>69</v>
      </c>
      <c r="B2" s="223"/>
      <c r="C2" s="220" t="s">
        <v>135</v>
      </c>
      <c r="D2" s="220"/>
      <c r="E2" s="220"/>
      <c r="F2" s="220"/>
      <c r="G2" s="220"/>
      <c r="H2" s="220"/>
      <c r="I2" s="220"/>
      <c r="J2" s="220"/>
      <c r="K2" s="220"/>
      <c r="L2" s="220"/>
      <c r="M2" s="220"/>
      <c r="N2" s="220"/>
      <c r="O2" s="220"/>
      <c r="P2" s="220"/>
      <c r="Q2" s="221"/>
      <c r="R2" s="219" t="s">
        <v>135</v>
      </c>
      <c r="S2" s="220"/>
      <c r="T2" s="220"/>
      <c r="U2" s="220"/>
      <c r="V2" s="220"/>
      <c r="W2" s="220"/>
      <c r="X2" s="220"/>
      <c r="Y2" s="220"/>
      <c r="Z2" s="220"/>
      <c r="AA2" s="220"/>
      <c r="AB2" s="220"/>
      <c r="AC2" s="220"/>
      <c r="AD2" s="221"/>
    </row>
    <row r="3" spans="1:30" s="91" customFormat="1" ht="11.45" customHeight="1">
      <c r="A3" s="218" t="s">
        <v>43</v>
      </c>
      <c r="B3" s="217" t="s">
        <v>35</v>
      </c>
      <c r="C3" s="217" t="s">
        <v>40</v>
      </c>
      <c r="D3" s="217"/>
      <c r="E3" s="225" t="s">
        <v>110</v>
      </c>
      <c r="F3" s="217" t="s">
        <v>5</v>
      </c>
      <c r="G3" s="217"/>
      <c r="H3" s="217"/>
      <c r="I3" s="217"/>
      <c r="J3" s="217"/>
      <c r="K3" s="217"/>
      <c r="L3" s="217"/>
      <c r="M3" s="217"/>
      <c r="N3" s="217"/>
      <c r="O3" s="217"/>
      <c r="P3" s="217"/>
      <c r="Q3" s="224"/>
      <c r="R3" s="218" t="s">
        <v>137</v>
      </c>
      <c r="S3" s="217"/>
      <c r="T3" s="225" t="s">
        <v>112</v>
      </c>
      <c r="U3" s="217" t="s">
        <v>13</v>
      </c>
      <c r="V3" s="217"/>
      <c r="W3" s="216" t="s">
        <v>14</v>
      </c>
      <c r="X3" s="216"/>
      <c r="Y3" s="216"/>
      <c r="Z3" s="216"/>
      <c r="AA3" s="217" t="s">
        <v>15</v>
      </c>
      <c r="AB3" s="217"/>
      <c r="AC3" s="217" t="s">
        <v>16</v>
      </c>
      <c r="AD3" s="224"/>
    </row>
    <row r="4" spans="1:30" s="91" customFormat="1" ht="11.45" customHeight="1">
      <c r="A4" s="218"/>
      <c r="B4" s="217"/>
      <c r="C4" s="217"/>
      <c r="D4" s="217"/>
      <c r="E4" s="225"/>
      <c r="F4" s="217" t="s">
        <v>6</v>
      </c>
      <c r="G4" s="217"/>
      <c r="H4" s="217" t="s">
        <v>7</v>
      </c>
      <c r="I4" s="217"/>
      <c r="J4" s="217" t="s">
        <v>8</v>
      </c>
      <c r="K4" s="217"/>
      <c r="L4" s="217" t="s">
        <v>186</v>
      </c>
      <c r="M4" s="217"/>
      <c r="N4" s="217" t="s">
        <v>187</v>
      </c>
      <c r="O4" s="217"/>
      <c r="P4" s="217" t="s">
        <v>188</v>
      </c>
      <c r="Q4" s="224"/>
      <c r="R4" s="218"/>
      <c r="S4" s="217"/>
      <c r="T4" s="225"/>
      <c r="U4" s="217"/>
      <c r="V4" s="217"/>
      <c r="W4" s="217" t="s">
        <v>17</v>
      </c>
      <c r="X4" s="217"/>
      <c r="Y4" s="217" t="s">
        <v>18</v>
      </c>
      <c r="Z4" s="217"/>
      <c r="AA4" s="217"/>
      <c r="AB4" s="217"/>
      <c r="AC4" s="217"/>
      <c r="AD4" s="224"/>
    </row>
    <row r="5" spans="1:30" s="91" customFormat="1" ht="11.45" customHeight="1">
      <c r="A5" s="218"/>
      <c r="B5" s="217"/>
      <c r="C5" s="217"/>
      <c r="D5" s="217"/>
      <c r="E5" s="225"/>
      <c r="F5" s="217"/>
      <c r="G5" s="217"/>
      <c r="H5" s="217"/>
      <c r="I5" s="217"/>
      <c r="J5" s="217"/>
      <c r="K5" s="217"/>
      <c r="L5" s="217"/>
      <c r="M5" s="217"/>
      <c r="N5" s="217"/>
      <c r="O5" s="217"/>
      <c r="P5" s="217"/>
      <c r="Q5" s="224"/>
      <c r="R5" s="218"/>
      <c r="S5" s="217"/>
      <c r="T5" s="225"/>
      <c r="U5" s="217"/>
      <c r="V5" s="217"/>
      <c r="W5" s="217"/>
      <c r="X5" s="217"/>
      <c r="Y5" s="217"/>
      <c r="Z5" s="217"/>
      <c r="AA5" s="217"/>
      <c r="AB5" s="217"/>
      <c r="AC5" s="217"/>
      <c r="AD5" s="224"/>
    </row>
    <row r="6" spans="1:30" s="91" customFormat="1" ht="11.45" customHeight="1">
      <c r="A6" s="218"/>
      <c r="B6" s="217"/>
      <c r="C6" s="141" t="s">
        <v>9</v>
      </c>
      <c r="D6" s="141" t="s">
        <v>10</v>
      </c>
      <c r="E6" s="144" t="s">
        <v>111</v>
      </c>
      <c r="F6" s="141" t="s">
        <v>9</v>
      </c>
      <c r="G6" s="141" t="s">
        <v>10</v>
      </c>
      <c r="H6" s="141" t="s">
        <v>9</v>
      </c>
      <c r="I6" s="141" t="s">
        <v>10</v>
      </c>
      <c r="J6" s="141" t="s">
        <v>9</v>
      </c>
      <c r="K6" s="141" t="s">
        <v>10</v>
      </c>
      <c r="L6" s="141" t="s">
        <v>9</v>
      </c>
      <c r="M6" s="141" t="s">
        <v>10</v>
      </c>
      <c r="N6" s="141" t="s">
        <v>9</v>
      </c>
      <c r="O6" s="141" t="s">
        <v>10</v>
      </c>
      <c r="P6" s="141" t="s">
        <v>9</v>
      </c>
      <c r="Q6" s="143" t="s">
        <v>10</v>
      </c>
      <c r="R6" s="142" t="s">
        <v>9</v>
      </c>
      <c r="S6" s="141" t="s">
        <v>10</v>
      </c>
      <c r="T6" s="144" t="s">
        <v>113</v>
      </c>
      <c r="U6" s="141" t="s">
        <v>9</v>
      </c>
      <c r="V6" s="141" t="s">
        <v>10</v>
      </c>
      <c r="W6" s="141" t="s">
        <v>9</v>
      </c>
      <c r="X6" s="141" t="s">
        <v>10</v>
      </c>
      <c r="Y6" s="141" t="s">
        <v>9</v>
      </c>
      <c r="Z6" s="141" t="s">
        <v>10</v>
      </c>
      <c r="AA6" s="141" t="s">
        <v>9</v>
      </c>
      <c r="AB6" s="141" t="s">
        <v>10</v>
      </c>
      <c r="AC6" s="141" t="s">
        <v>9</v>
      </c>
      <c r="AD6" s="143" t="s">
        <v>10</v>
      </c>
    </row>
    <row r="7" spans="1:30" s="91" customFormat="1" ht="11.45" customHeight="1">
      <c r="A7" s="218"/>
      <c r="B7" s="217"/>
      <c r="C7" s="217" t="s">
        <v>56</v>
      </c>
      <c r="D7" s="217"/>
      <c r="E7" s="217"/>
      <c r="F7" s="217"/>
      <c r="G7" s="217"/>
      <c r="H7" s="217"/>
      <c r="I7" s="217"/>
      <c r="J7" s="217"/>
      <c r="K7" s="217"/>
      <c r="L7" s="217"/>
      <c r="M7" s="217"/>
      <c r="N7" s="217"/>
      <c r="O7" s="217"/>
      <c r="P7" s="217"/>
      <c r="Q7" s="224"/>
      <c r="R7" s="218" t="s">
        <v>56</v>
      </c>
      <c r="S7" s="217"/>
      <c r="T7" s="217"/>
      <c r="U7" s="217"/>
      <c r="V7" s="217"/>
      <c r="W7" s="217"/>
      <c r="X7" s="217"/>
      <c r="Y7" s="217"/>
      <c r="Z7" s="217"/>
      <c r="AA7" s="217"/>
      <c r="AB7" s="217"/>
      <c r="AC7" s="217"/>
      <c r="AD7" s="224"/>
    </row>
    <row r="8" spans="1:30" s="45" customFormat="1" ht="10.5" customHeight="1">
      <c r="A8" s="42">
        <v>1</v>
      </c>
      <c r="B8" s="43">
        <v>2</v>
      </c>
      <c r="C8" s="43">
        <v>3</v>
      </c>
      <c r="D8" s="43">
        <v>4</v>
      </c>
      <c r="E8" s="98" t="s">
        <v>23</v>
      </c>
      <c r="F8" s="43">
        <v>5</v>
      </c>
      <c r="G8" s="43">
        <v>6</v>
      </c>
      <c r="H8" s="43">
        <v>7</v>
      </c>
      <c r="I8" s="43">
        <v>8</v>
      </c>
      <c r="J8" s="43">
        <v>9</v>
      </c>
      <c r="K8" s="43">
        <v>10</v>
      </c>
      <c r="L8" s="43">
        <v>11</v>
      </c>
      <c r="M8" s="43">
        <v>12</v>
      </c>
      <c r="N8" s="43">
        <v>13</v>
      </c>
      <c r="O8" s="43">
        <v>14</v>
      </c>
      <c r="P8" s="43">
        <v>15</v>
      </c>
      <c r="Q8" s="44">
        <v>16</v>
      </c>
      <c r="R8" s="99">
        <v>17</v>
      </c>
      <c r="S8" s="43">
        <v>18</v>
      </c>
      <c r="T8" s="98" t="s">
        <v>23</v>
      </c>
      <c r="U8" s="43">
        <v>19</v>
      </c>
      <c r="V8" s="43">
        <v>20</v>
      </c>
      <c r="W8" s="43">
        <v>21</v>
      </c>
      <c r="X8" s="43">
        <v>22</v>
      </c>
      <c r="Y8" s="43">
        <v>23</v>
      </c>
      <c r="Z8" s="43">
        <v>24</v>
      </c>
      <c r="AA8" s="43">
        <v>25</v>
      </c>
      <c r="AB8" s="43">
        <v>26</v>
      </c>
      <c r="AC8" s="43">
        <v>27</v>
      </c>
      <c r="AD8" s="44">
        <v>28</v>
      </c>
    </row>
    <row r="9" spans="1:30" s="18" customFormat="1" ht="18" customHeight="1">
      <c r="A9" s="11">
        <v>1</v>
      </c>
      <c r="B9" s="17">
        <v>2000</v>
      </c>
      <c r="C9" s="88">
        <v>130344</v>
      </c>
      <c r="D9" s="88">
        <v>1380</v>
      </c>
      <c r="E9" s="162">
        <v>131724</v>
      </c>
      <c r="F9" s="88">
        <v>3683</v>
      </c>
      <c r="G9" s="88">
        <v>34</v>
      </c>
      <c r="H9" s="88">
        <v>41635</v>
      </c>
      <c r="I9" s="88">
        <v>614</v>
      </c>
      <c r="J9" s="88">
        <v>68285</v>
      </c>
      <c r="K9" s="88">
        <v>121</v>
      </c>
      <c r="L9" s="88">
        <v>16043</v>
      </c>
      <c r="M9" s="88">
        <v>481</v>
      </c>
      <c r="N9" s="88">
        <v>698</v>
      </c>
      <c r="O9" s="88">
        <v>130</v>
      </c>
      <c r="P9" s="88" t="s">
        <v>11</v>
      </c>
      <c r="Q9" s="88" t="s">
        <v>11</v>
      </c>
      <c r="R9" s="88">
        <v>617278</v>
      </c>
      <c r="S9" s="88">
        <v>11977</v>
      </c>
      <c r="T9" s="89">
        <v>629255</v>
      </c>
      <c r="U9" s="88">
        <v>3757</v>
      </c>
      <c r="V9" s="88">
        <v>1022</v>
      </c>
      <c r="W9" s="88" t="s">
        <v>11</v>
      </c>
      <c r="X9" s="88" t="s">
        <v>11</v>
      </c>
      <c r="Y9" s="88" t="s">
        <v>11</v>
      </c>
      <c r="Z9" s="88" t="s">
        <v>11</v>
      </c>
      <c r="AA9" s="88">
        <v>114</v>
      </c>
      <c r="AB9" s="88">
        <v>97</v>
      </c>
      <c r="AC9" s="88">
        <v>101</v>
      </c>
      <c r="AD9" s="88">
        <v>5</v>
      </c>
    </row>
    <row r="10" spans="1:30" s="18" customFormat="1" ht="10.5" customHeight="1">
      <c r="A10" s="11">
        <v>2</v>
      </c>
      <c r="B10" s="17">
        <v>2005</v>
      </c>
      <c r="C10" s="88">
        <v>134274</v>
      </c>
      <c r="D10" s="88">
        <v>1505</v>
      </c>
      <c r="E10" s="162">
        <v>135779</v>
      </c>
      <c r="F10" s="88">
        <v>4266</v>
      </c>
      <c r="G10" s="88">
        <v>54</v>
      </c>
      <c r="H10" s="88">
        <v>40996</v>
      </c>
      <c r="I10" s="88">
        <v>522</v>
      </c>
      <c r="J10" s="88">
        <v>69141</v>
      </c>
      <c r="K10" s="88">
        <v>107</v>
      </c>
      <c r="L10" s="88">
        <v>16100</v>
      </c>
      <c r="M10" s="88">
        <v>713</v>
      </c>
      <c r="N10" s="88">
        <v>3771</v>
      </c>
      <c r="O10" s="88">
        <v>109</v>
      </c>
      <c r="P10" s="88" t="s">
        <v>11</v>
      </c>
      <c r="Q10" s="88" t="s">
        <v>11</v>
      </c>
      <c r="R10" s="88">
        <v>541165</v>
      </c>
      <c r="S10" s="88">
        <v>11922</v>
      </c>
      <c r="T10" s="89">
        <v>553087</v>
      </c>
      <c r="U10" s="88">
        <v>8824</v>
      </c>
      <c r="V10" s="88">
        <v>1182</v>
      </c>
      <c r="W10" s="88" t="s">
        <v>11</v>
      </c>
      <c r="X10" s="88" t="s">
        <v>11</v>
      </c>
      <c r="Y10" s="88" t="s">
        <v>11</v>
      </c>
      <c r="Z10" s="88" t="s">
        <v>11</v>
      </c>
      <c r="AA10" s="88">
        <v>424</v>
      </c>
      <c r="AB10" s="88">
        <v>147</v>
      </c>
      <c r="AC10" s="88">
        <v>25</v>
      </c>
      <c r="AD10" s="88">
        <v>9</v>
      </c>
    </row>
    <row r="11" spans="1:30" s="18" customFormat="1" ht="10.5" customHeight="1">
      <c r="A11" s="11">
        <v>3</v>
      </c>
      <c r="B11" s="17">
        <v>2010</v>
      </c>
      <c r="C11" s="88">
        <v>156561</v>
      </c>
      <c r="D11" s="88">
        <v>1214</v>
      </c>
      <c r="E11" s="162">
        <v>157775</v>
      </c>
      <c r="F11" s="88">
        <v>2857</v>
      </c>
      <c r="G11" s="88">
        <v>35</v>
      </c>
      <c r="H11" s="88">
        <v>61639</v>
      </c>
      <c r="I11" s="88">
        <v>366</v>
      </c>
      <c r="J11" s="88">
        <v>65734</v>
      </c>
      <c r="K11" s="88">
        <v>135</v>
      </c>
      <c r="L11" s="88">
        <v>19854</v>
      </c>
      <c r="M11" s="88">
        <v>391</v>
      </c>
      <c r="N11" s="88">
        <v>5166</v>
      </c>
      <c r="O11" s="88">
        <v>125</v>
      </c>
      <c r="P11" s="88">
        <v>1311</v>
      </c>
      <c r="Q11" s="88">
        <v>162</v>
      </c>
      <c r="R11" s="88">
        <v>452357</v>
      </c>
      <c r="S11" s="88">
        <v>8435</v>
      </c>
      <c r="T11" s="89">
        <v>460792</v>
      </c>
      <c r="U11" s="88">
        <v>17405</v>
      </c>
      <c r="V11" s="88">
        <v>1508</v>
      </c>
      <c r="W11" s="88">
        <v>15536</v>
      </c>
      <c r="X11" s="88">
        <v>1132</v>
      </c>
      <c r="Y11" s="88">
        <v>1869</v>
      </c>
      <c r="Z11" s="88">
        <v>376</v>
      </c>
      <c r="AA11" s="88">
        <v>578</v>
      </c>
      <c r="AB11" s="88">
        <v>149</v>
      </c>
      <c r="AC11" s="88">
        <v>58</v>
      </c>
      <c r="AD11" s="88">
        <v>7</v>
      </c>
    </row>
    <row r="12" spans="1:30" s="18" customFormat="1" ht="10.5" customHeight="1">
      <c r="A12" s="11">
        <v>4</v>
      </c>
      <c r="B12" s="17">
        <v>2015</v>
      </c>
      <c r="C12" s="88">
        <v>136811</v>
      </c>
      <c r="D12" s="88">
        <v>925</v>
      </c>
      <c r="E12" s="162">
        <v>137736</v>
      </c>
      <c r="F12" s="88">
        <v>1506</v>
      </c>
      <c r="G12" s="88">
        <v>22</v>
      </c>
      <c r="H12" s="88">
        <v>48342</v>
      </c>
      <c r="I12" s="88">
        <v>311</v>
      </c>
      <c r="J12" s="88">
        <v>62956</v>
      </c>
      <c r="K12" s="88">
        <v>108</v>
      </c>
      <c r="L12" s="88">
        <v>16431</v>
      </c>
      <c r="M12" s="88">
        <v>273</v>
      </c>
      <c r="N12" s="88">
        <v>6611</v>
      </c>
      <c r="O12" s="88">
        <v>82</v>
      </c>
      <c r="P12" s="88">
        <v>965</v>
      </c>
      <c r="Q12" s="88">
        <v>129</v>
      </c>
      <c r="R12" s="88">
        <v>420855</v>
      </c>
      <c r="S12" s="88">
        <v>4304</v>
      </c>
      <c r="T12" s="89">
        <v>425159</v>
      </c>
      <c r="U12" s="88">
        <v>11645</v>
      </c>
      <c r="V12" s="88">
        <v>714</v>
      </c>
      <c r="W12" s="88">
        <v>10914</v>
      </c>
      <c r="X12" s="88">
        <v>442</v>
      </c>
      <c r="Y12" s="88">
        <v>731</v>
      </c>
      <c r="Z12" s="88">
        <v>272</v>
      </c>
      <c r="AA12" s="88">
        <v>367</v>
      </c>
      <c r="AB12" s="88">
        <v>37</v>
      </c>
      <c r="AC12" s="88">
        <v>48</v>
      </c>
      <c r="AD12" s="88">
        <v>19</v>
      </c>
    </row>
    <row r="13" spans="1:30" s="18" customFormat="1" ht="10.5" customHeight="1">
      <c r="A13" s="11">
        <v>5</v>
      </c>
      <c r="B13" s="17">
        <v>2020</v>
      </c>
      <c r="C13" s="88">
        <v>106680</v>
      </c>
      <c r="D13" s="88">
        <v>1082</v>
      </c>
      <c r="E13" s="162">
        <v>107762</v>
      </c>
      <c r="F13" s="88">
        <v>2868</v>
      </c>
      <c r="G13" s="88">
        <v>40</v>
      </c>
      <c r="H13" s="88">
        <v>27635</v>
      </c>
      <c r="I13" s="88">
        <v>352</v>
      </c>
      <c r="J13" s="88">
        <v>47505</v>
      </c>
      <c r="K13" s="88">
        <v>171</v>
      </c>
      <c r="L13" s="88">
        <v>21240</v>
      </c>
      <c r="M13" s="88">
        <v>329</v>
      </c>
      <c r="N13" s="88">
        <v>6670</v>
      </c>
      <c r="O13" s="88">
        <v>80</v>
      </c>
      <c r="P13" s="88">
        <v>762</v>
      </c>
      <c r="Q13" s="88">
        <v>110</v>
      </c>
      <c r="R13" s="88">
        <v>29991</v>
      </c>
      <c r="S13" s="88">
        <v>2927</v>
      </c>
      <c r="T13" s="89">
        <v>32918</v>
      </c>
      <c r="U13" s="88">
        <v>4309</v>
      </c>
      <c r="V13" s="88">
        <v>410</v>
      </c>
      <c r="W13" s="88">
        <v>2969</v>
      </c>
      <c r="X13" s="88">
        <v>278</v>
      </c>
      <c r="Y13" s="88">
        <v>1340</v>
      </c>
      <c r="Z13" s="88">
        <v>132</v>
      </c>
      <c r="AA13" s="88">
        <v>458</v>
      </c>
      <c r="AB13" s="88">
        <v>14</v>
      </c>
      <c r="AC13" s="88">
        <v>15</v>
      </c>
      <c r="AD13" s="88">
        <v>3</v>
      </c>
    </row>
    <row r="14" spans="1:30" s="18" customFormat="1" ht="10.5" customHeight="1">
      <c r="A14" s="11">
        <v>6</v>
      </c>
      <c r="B14" s="17">
        <v>2022</v>
      </c>
      <c r="C14" s="88">
        <v>105558</v>
      </c>
      <c r="D14" s="88">
        <v>1055</v>
      </c>
      <c r="E14" s="162">
        <v>106613</v>
      </c>
      <c r="F14" s="88">
        <v>3412</v>
      </c>
      <c r="G14" s="88">
        <v>32</v>
      </c>
      <c r="H14" s="88">
        <v>30460</v>
      </c>
      <c r="I14" s="88">
        <v>360</v>
      </c>
      <c r="J14" s="88">
        <v>44665</v>
      </c>
      <c r="K14" s="88">
        <v>231</v>
      </c>
      <c r="L14" s="88">
        <v>21591</v>
      </c>
      <c r="M14" s="88">
        <v>311</v>
      </c>
      <c r="N14" s="88">
        <v>4670</v>
      </c>
      <c r="O14" s="88">
        <v>33</v>
      </c>
      <c r="P14" s="88">
        <v>764</v>
      </c>
      <c r="Q14" s="88">
        <v>88</v>
      </c>
      <c r="R14" s="88">
        <v>31269</v>
      </c>
      <c r="S14" s="88">
        <v>2633</v>
      </c>
      <c r="T14" s="89">
        <v>33902</v>
      </c>
      <c r="U14" s="88">
        <v>3149</v>
      </c>
      <c r="V14" s="88">
        <v>334</v>
      </c>
      <c r="W14" s="88">
        <v>2106</v>
      </c>
      <c r="X14" s="88">
        <v>254</v>
      </c>
      <c r="Y14" s="88">
        <v>1043</v>
      </c>
      <c r="Z14" s="88">
        <v>80</v>
      </c>
      <c r="AA14" s="88">
        <v>450</v>
      </c>
      <c r="AB14" s="88">
        <v>17</v>
      </c>
      <c r="AC14" s="88">
        <v>9</v>
      </c>
      <c r="AD14" s="88">
        <v>4</v>
      </c>
    </row>
    <row r="15" spans="1:30" s="18" customFormat="1" ht="10.5" customHeight="1">
      <c r="A15" s="11">
        <v>7</v>
      </c>
      <c r="B15" s="17">
        <v>2023</v>
      </c>
      <c r="C15" s="88">
        <v>113117</v>
      </c>
      <c r="D15" s="88">
        <v>1072</v>
      </c>
      <c r="E15" s="162">
        <v>114189</v>
      </c>
      <c r="F15" s="88">
        <v>3823</v>
      </c>
      <c r="G15" s="88">
        <v>37</v>
      </c>
      <c r="H15" s="88">
        <v>31040</v>
      </c>
      <c r="I15" s="88">
        <v>369</v>
      </c>
      <c r="J15" s="88">
        <v>47445</v>
      </c>
      <c r="K15" s="88">
        <v>231</v>
      </c>
      <c r="L15" s="88">
        <v>25437</v>
      </c>
      <c r="M15" s="88">
        <v>327</v>
      </c>
      <c r="N15" s="88">
        <v>4802</v>
      </c>
      <c r="O15" s="88">
        <v>36</v>
      </c>
      <c r="P15" s="88">
        <v>570</v>
      </c>
      <c r="Q15" s="88">
        <v>72</v>
      </c>
      <c r="R15" s="88">
        <v>30521</v>
      </c>
      <c r="S15" s="88">
        <v>2594</v>
      </c>
      <c r="T15" s="89">
        <v>33115</v>
      </c>
      <c r="U15" s="88">
        <v>2827</v>
      </c>
      <c r="V15" s="88">
        <v>351</v>
      </c>
      <c r="W15" s="88">
        <v>1986</v>
      </c>
      <c r="X15" s="88">
        <v>254</v>
      </c>
      <c r="Y15" s="88">
        <v>841</v>
      </c>
      <c r="Z15" s="88">
        <v>97</v>
      </c>
      <c r="AA15" s="88">
        <v>377</v>
      </c>
      <c r="AB15" s="88">
        <v>11</v>
      </c>
      <c r="AC15" s="88">
        <v>9</v>
      </c>
      <c r="AD15" s="88">
        <v>3</v>
      </c>
    </row>
    <row r="16" spans="1:30" s="18" customFormat="1" ht="10.5" customHeight="1">
      <c r="A16" s="11">
        <v>8</v>
      </c>
      <c r="B16" s="17">
        <v>2024</v>
      </c>
      <c r="C16" s="88">
        <v>115734</v>
      </c>
      <c r="D16" s="88">
        <v>1029</v>
      </c>
      <c r="E16" s="162">
        <v>116763</v>
      </c>
      <c r="F16" s="88">
        <v>4034</v>
      </c>
      <c r="G16" s="88">
        <v>30</v>
      </c>
      <c r="H16" s="88">
        <v>30317</v>
      </c>
      <c r="I16" s="88">
        <v>318</v>
      </c>
      <c r="J16" s="88">
        <v>48118</v>
      </c>
      <c r="K16" s="88">
        <v>218</v>
      </c>
      <c r="L16" s="88">
        <v>27826</v>
      </c>
      <c r="M16" s="88">
        <v>353</v>
      </c>
      <c r="N16" s="88">
        <v>4901</v>
      </c>
      <c r="O16" s="88">
        <v>31</v>
      </c>
      <c r="P16" s="88">
        <v>538</v>
      </c>
      <c r="Q16" s="88">
        <v>79</v>
      </c>
      <c r="R16" s="88">
        <v>28314</v>
      </c>
      <c r="S16" s="88">
        <v>2671</v>
      </c>
      <c r="T16" s="89">
        <v>30985</v>
      </c>
      <c r="U16" s="88">
        <v>2513</v>
      </c>
      <c r="V16" s="88">
        <v>184</v>
      </c>
      <c r="W16" s="88">
        <v>1834</v>
      </c>
      <c r="X16" s="88">
        <v>111</v>
      </c>
      <c r="Y16" s="88">
        <v>679</v>
      </c>
      <c r="Z16" s="88">
        <v>73</v>
      </c>
      <c r="AA16" s="88">
        <v>342</v>
      </c>
      <c r="AB16" s="88">
        <v>15</v>
      </c>
      <c r="AC16" s="88">
        <v>26</v>
      </c>
      <c r="AD16" s="88">
        <v>6</v>
      </c>
    </row>
    <row r="17" spans="1:31" s="18" customFormat="1" ht="10.5" customHeight="1">
      <c r="A17" s="11">
        <v>9</v>
      </c>
      <c r="B17" s="17">
        <v>2025</v>
      </c>
      <c r="C17" s="73">
        <v>98862</v>
      </c>
      <c r="D17" s="73">
        <v>759</v>
      </c>
      <c r="E17" s="163">
        <v>99621</v>
      </c>
      <c r="F17" s="73">
        <v>3579</v>
      </c>
      <c r="G17" s="73">
        <v>33</v>
      </c>
      <c r="H17" s="73">
        <v>24447</v>
      </c>
      <c r="I17" s="73">
        <v>245</v>
      </c>
      <c r="J17" s="73">
        <v>44789</v>
      </c>
      <c r="K17" s="73">
        <v>146</v>
      </c>
      <c r="L17" s="73">
        <v>23050</v>
      </c>
      <c r="M17" s="73">
        <v>252</v>
      </c>
      <c r="N17" s="73">
        <v>2622</v>
      </c>
      <c r="O17" s="73">
        <v>36</v>
      </c>
      <c r="P17" s="73">
        <v>375</v>
      </c>
      <c r="Q17" s="73">
        <v>47</v>
      </c>
      <c r="R17" s="73">
        <v>27133</v>
      </c>
      <c r="S17" s="73">
        <v>1990</v>
      </c>
      <c r="T17" s="140">
        <v>29123</v>
      </c>
      <c r="U17" s="73">
        <v>2550</v>
      </c>
      <c r="V17" s="73">
        <v>189</v>
      </c>
      <c r="W17" s="73">
        <v>1730</v>
      </c>
      <c r="X17" s="73">
        <v>110</v>
      </c>
      <c r="Y17" s="73">
        <v>820</v>
      </c>
      <c r="Z17" s="73">
        <v>79</v>
      </c>
      <c r="AA17" s="73">
        <v>323</v>
      </c>
      <c r="AB17" s="73">
        <v>3</v>
      </c>
      <c r="AC17" s="73">
        <v>22</v>
      </c>
      <c r="AD17" s="73">
        <v>4</v>
      </c>
    </row>
    <row r="18" spans="1:31" s="18" customFormat="1" ht="10.5" hidden="1" customHeight="1">
      <c r="A18" s="11"/>
      <c r="B18" s="159" t="s">
        <v>44</v>
      </c>
      <c r="C18" s="89">
        <v>9784</v>
      </c>
      <c r="D18" s="89">
        <v>66</v>
      </c>
      <c r="E18" s="164">
        <v>9850</v>
      </c>
      <c r="F18" s="89">
        <v>243</v>
      </c>
      <c r="G18" s="89">
        <v>4</v>
      </c>
      <c r="H18" s="89">
        <v>2611</v>
      </c>
      <c r="I18" s="89">
        <v>21</v>
      </c>
      <c r="J18" s="89">
        <v>4189</v>
      </c>
      <c r="K18" s="89">
        <v>9</v>
      </c>
      <c r="L18" s="89">
        <v>2334</v>
      </c>
      <c r="M18" s="89">
        <v>26</v>
      </c>
      <c r="N18" s="89">
        <v>368</v>
      </c>
      <c r="O18" s="89">
        <v>4</v>
      </c>
      <c r="P18" s="89">
        <v>39</v>
      </c>
      <c r="Q18" s="89">
        <v>2</v>
      </c>
      <c r="R18" s="89">
        <v>2571</v>
      </c>
      <c r="S18" s="89">
        <v>233</v>
      </c>
      <c r="T18" s="89">
        <v>2804</v>
      </c>
      <c r="U18" s="89">
        <v>106</v>
      </c>
      <c r="V18" s="89">
        <v>28</v>
      </c>
      <c r="W18" s="89">
        <v>38</v>
      </c>
      <c r="X18" s="89">
        <v>23</v>
      </c>
      <c r="Y18" s="89">
        <v>68</v>
      </c>
      <c r="Z18" s="89">
        <v>5</v>
      </c>
      <c r="AA18" s="89">
        <v>1</v>
      </c>
      <c r="AB18" s="89" t="s">
        <v>23</v>
      </c>
      <c r="AC18" s="89">
        <v>1</v>
      </c>
      <c r="AD18" s="89" t="s">
        <v>23</v>
      </c>
      <c r="AE18" s="156"/>
    </row>
    <row r="19" spans="1:31" s="18" customFormat="1" ht="10.5" hidden="1" customHeight="1">
      <c r="A19" s="11"/>
      <c r="B19" s="159" t="s">
        <v>45</v>
      </c>
      <c r="C19" s="89">
        <v>7752</v>
      </c>
      <c r="D19" s="89">
        <v>90</v>
      </c>
      <c r="E19" s="164">
        <v>7842</v>
      </c>
      <c r="F19" s="89">
        <v>289</v>
      </c>
      <c r="G19" s="89">
        <v>5</v>
      </c>
      <c r="H19" s="89">
        <v>2048</v>
      </c>
      <c r="I19" s="89">
        <v>31</v>
      </c>
      <c r="J19" s="89">
        <v>3238</v>
      </c>
      <c r="K19" s="89">
        <v>13</v>
      </c>
      <c r="L19" s="89">
        <v>1934</v>
      </c>
      <c r="M19" s="89">
        <v>35</v>
      </c>
      <c r="N19" s="89">
        <v>220</v>
      </c>
      <c r="O19" s="89">
        <v>3</v>
      </c>
      <c r="P19" s="89">
        <v>23</v>
      </c>
      <c r="Q19" s="89">
        <v>3</v>
      </c>
      <c r="R19" s="89">
        <v>2242</v>
      </c>
      <c r="S19" s="89">
        <v>278</v>
      </c>
      <c r="T19" s="89">
        <f>R19+S19</f>
        <v>2520</v>
      </c>
      <c r="U19" s="89">
        <v>70</v>
      </c>
      <c r="V19" s="89">
        <v>12</v>
      </c>
      <c r="W19" s="89">
        <v>37</v>
      </c>
      <c r="X19" s="89">
        <v>8</v>
      </c>
      <c r="Y19" s="89">
        <v>33</v>
      </c>
      <c r="Z19" s="89">
        <v>4</v>
      </c>
      <c r="AA19" s="89">
        <v>4</v>
      </c>
      <c r="AB19" s="89" t="s">
        <v>23</v>
      </c>
      <c r="AC19" s="89">
        <v>2</v>
      </c>
      <c r="AD19" s="89">
        <v>4</v>
      </c>
      <c r="AE19" s="156"/>
    </row>
    <row r="20" spans="1:31" s="18" customFormat="1" ht="10.5" hidden="1" customHeight="1">
      <c r="A20" s="11"/>
      <c r="B20" s="159" t="s">
        <v>46</v>
      </c>
      <c r="C20" s="89">
        <v>8107</v>
      </c>
      <c r="D20" s="89">
        <v>80</v>
      </c>
      <c r="E20" s="164">
        <v>8187</v>
      </c>
      <c r="F20" s="89">
        <v>333</v>
      </c>
      <c r="G20" s="89">
        <v>9</v>
      </c>
      <c r="H20" s="89">
        <v>2209</v>
      </c>
      <c r="I20" s="89">
        <v>24</v>
      </c>
      <c r="J20" s="89">
        <v>3206</v>
      </c>
      <c r="K20" s="89">
        <v>13</v>
      </c>
      <c r="L20" s="89">
        <v>2165</v>
      </c>
      <c r="M20" s="89">
        <v>31</v>
      </c>
      <c r="N20" s="89">
        <v>165</v>
      </c>
      <c r="O20" s="89">
        <v>2</v>
      </c>
      <c r="P20" s="89">
        <v>29</v>
      </c>
      <c r="Q20" s="89">
        <v>1</v>
      </c>
      <c r="R20" s="89">
        <v>2211</v>
      </c>
      <c r="S20" s="89">
        <v>157</v>
      </c>
      <c r="T20" s="89">
        <v>2368</v>
      </c>
      <c r="U20" s="89">
        <v>174</v>
      </c>
      <c r="V20" s="89">
        <v>6</v>
      </c>
      <c r="W20" s="89">
        <v>100</v>
      </c>
      <c r="X20" s="89">
        <v>3</v>
      </c>
      <c r="Y20" s="89">
        <v>74</v>
      </c>
      <c r="Z20" s="89">
        <v>3</v>
      </c>
      <c r="AA20" s="89">
        <v>38</v>
      </c>
      <c r="AB20" s="89" t="s">
        <v>23</v>
      </c>
      <c r="AC20" s="89" t="s">
        <v>23</v>
      </c>
      <c r="AD20" s="89" t="s">
        <v>23</v>
      </c>
      <c r="AE20" s="156"/>
    </row>
    <row r="21" spans="1:31" s="18" customFormat="1" ht="10.5" hidden="1" customHeight="1">
      <c r="A21" s="11"/>
      <c r="B21" s="159" t="s">
        <v>47</v>
      </c>
      <c r="C21" s="89">
        <v>7673</v>
      </c>
      <c r="D21" s="89">
        <v>45</v>
      </c>
      <c r="E21" s="164">
        <v>7718</v>
      </c>
      <c r="F21" s="89">
        <v>333</v>
      </c>
      <c r="G21" s="89">
        <v>1</v>
      </c>
      <c r="H21" s="89">
        <v>1869</v>
      </c>
      <c r="I21" s="89">
        <v>12</v>
      </c>
      <c r="J21" s="89">
        <v>3209</v>
      </c>
      <c r="K21" s="89">
        <v>9</v>
      </c>
      <c r="L21" s="89">
        <v>1983</v>
      </c>
      <c r="M21" s="89">
        <v>15</v>
      </c>
      <c r="N21" s="89">
        <v>247</v>
      </c>
      <c r="O21" s="89">
        <v>2</v>
      </c>
      <c r="P21" s="89">
        <v>32</v>
      </c>
      <c r="Q21" s="89">
        <v>6</v>
      </c>
      <c r="R21" s="89">
        <v>2230</v>
      </c>
      <c r="S21" s="89">
        <v>104</v>
      </c>
      <c r="T21" s="89">
        <v>2334</v>
      </c>
      <c r="U21" s="89">
        <v>314</v>
      </c>
      <c r="V21" s="89">
        <v>10</v>
      </c>
      <c r="W21" s="89">
        <v>283</v>
      </c>
      <c r="X21" s="89">
        <v>7</v>
      </c>
      <c r="Y21" s="89">
        <v>31</v>
      </c>
      <c r="Z21" s="89">
        <v>3</v>
      </c>
      <c r="AA21" s="89">
        <v>10</v>
      </c>
      <c r="AB21" s="89" t="s">
        <v>23</v>
      </c>
      <c r="AC21" s="89">
        <v>1</v>
      </c>
      <c r="AD21" s="89" t="s">
        <v>23</v>
      </c>
      <c r="AE21" s="156"/>
    </row>
    <row r="22" spans="1:31" s="18" customFormat="1" ht="10.5" hidden="1" customHeight="1">
      <c r="A22" s="11"/>
      <c r="B22" s="159" t="s">
        <v>48</v>
      </c>
      <c r="C22" s="89">
        <v>7089</v>
      </c>
      <c r="D22" s="89">
        <v>37</v>
      </c>
      <c r="E22" s="164">
        <f>C22+D22</f>
        <v>7126</v>
      </c>
      <c r="F22" s="89">
        <v>225</v>
      </c>
      <c r="G22" s="89">
        <v>1</v>
      </c>
      <c r="H22" s="89">
        <v>1717</v>
      </c>
      <c r="I22" s="89">
        <v>10</v>
      </c>
      <c r="J22" s="89">
        <v>3226</v>
      </c>
      <c r="K22" s="89">
        <v>9</v>
      </c>
      <c r="L22" s="89">
        <v>1661</v>
      </c>
      <c r="M22" s="89">
        <v>11</v>
      </c>
      <c r="N22" s="89">
        <v>220</v>
      </c>
      <c r="O22" s="89">
        <v>2</v>
      </c>
      <c r="P22" s="89">
        <v>40</v>
      </c>
      <c r="Q22" s="89">
        <v>4</v>
      </c>
      <c r="R22" s="89">
        <v>2206</v>
      </c>
      <c r="S22" s="89">
        <v>74</v>
      </c>
      <c r="T22" s="89">
        <f>R22+S22</f>
        <v>2280</v>
      </c>
      <c r="U22" s="89">
        <v>175</v>
      </c>
      <c r="V22" s="89">
        <v>7</v>
      </c>
      <c r="W22" s="89">
        <v>144</v>
      </c>
      <c r="X22" s="89">
        <v>3</v>
      </c>
      <c r="Y22" s="89">
        <v>31</v>
      </c>
      <c r="Z22" s="89">
        <v>4</v>
      </c>
      <c r="AA22" s="89">
        <v>33</v>
      </c>
      <c r="AB22" s="89" t="s">
        <v>23</v>
      </c>
      <c r="AC22" s="89">
        <v>3</v>
      </c>
      <c r="AD22" s="89" t="s">
        <v>23</v>
      </c>
      <c r="AE22" s="156"/>
    </row>
    <row r="23" spans="1:31" s="18" customFormat="1" ht="10.5" hidden="1" customHeight="1">
      <c r="A23" s="11"/>
      <c r="B23" s="159" t="s">
        <v>49</v>
      </c>
      <c r="C23" s="89">
        <v>6893</v>
      </c>
      <c r="D23" s="89">
        <v>104</v>
      </c>
      <c r="E23" s="164">
        <f>C23+D23</f>
        <v>6997</v>
      </c>
      <c r="F23" s="89">
        <v>342</v>
      </c>
      <c r="G23" s="89">
        <v>1</v>
      </c>
      <c r="H23" s="89">
        <v>1978</v>
      </c>
      <c r="I23" s="89">
        <v>29</v>
      </c>
      <c r="J23" s="89">
        <v>2812</v>
      </c>
      <c r="K23" s="89">
        <v>28</v>
      </c>
      <c r="L23" s="89">
        <v>1569</v>
      </c>
      <c r="M23" s="89">
        <v>32</v>
      </c>
      <c r="N23" s="89">
        <v>172</v>
      </c>
      <c r="O23" s="89">
        <v>6</v>
      </c>
      <c r="P23" s="89">
        <v>20</v>
      </c>
      <c r="Q23" s="89">
        <v>8</v>
      </c>
      <c r="R23" s="89">
        <v>2079</v>
      </c>
      <c r="S23" s="89">
        <v>256</v>
      </c>
      <c r="T23" s="89">
        <f>R23+S23</f>
        <v>2335</v>
      </c>
      <c r="U23" s="89">
        <v>128</v>
      </c>
      <c r="V23" s="89">
        <v>2</v>
      </c>
      <c r="W23" s="89">
        <v>97</v>
      </c>
      <c r="X23" s="89">
        <v>2</v>
      </c>
      <c r="Y23" s="89">
        <v>31</v>
      </c>
      <c r="Z23" s="89" t="s">
        <v>23</v>
      </c>
      <c r="AA23" s="89">
        <v>30</v>
      </c>
      <c r="AB23" s="89" t="s">
        <v>23</v>
      </c>
      <c r="AC23" s="89">
        <v>4</v>
      </c>
      <c r="AD23" s="89" t="s">
        <v>23</v>
      </c>
      <c r="AE23" s="156"/>
    </row>
    <row r="24" spans="1:31" s="18" customFormat="1" ht="10.5" hidden="1" customHeight="1">
      <c r="A24" s="11"/>
      <c r="B24" s="159" t="s">
        <v>50</v>
      </c>
      <c r="C24" s="89">
        <v>8613</v>
      </c>
      <c r="D24" s="89">
        <v>12</v>
      </c>
      <c r="E24" s="164">
        <f>C24+D24</f>
        <v>8625</v>
      </c>
      <c r="F24" s="89">
        <v>301</v>
      </c>
      <c r="G24" s="89" t="s">
        <v>23</v>
      </c>
      <c r="H24" s="89">
        <v>2289</v>
      </c>
      <c r="I24" s="89">
        <v>3</v>
      </c>
      <c r="J24" s="89">
        <v>3726</v>
      </c>
      <c r="K24" s="89">
        <v>2</v>
      </c>
      <c r="L24" s="89">
        <v>2148</v>
      </c>
      <c r="M24" s="89">
        <v>5</v>
      </c>
      <c r="N24" s="89">
        <v>130</v>
      </c>
      <c r="O24" s="89">
        <v>1</v>
      </c>
      <c r="P24" s="89">
        <v>19</v>
      </c>
      <c r="Q24" s="89">
        <v>1</v>
      </c>
      <c r="R24" s="89">
        <v>2370</v>
      </c>
      <c r="S24" s="89">
        <v>39</v>
      </c>
      <c r="T24" s="89">
        <f>R24+S24</f>
        <v>2409</v>
      </c>
      <c r="U24" s="89">
        <v>146</v>
      </c>
      <c r="V24" s="89">
        <v>1</v>
      </c>
      <c r="W24" s="89">
        <v>126</v>
      </c>
      <c r="X24" s="89" t="s">
        <v>23</v>
      </c>
      <c r="Y24" s="89">
        <v>20</v>
      </c>
      <c r="Z24" s="89">
        <v>1</v>
      </c>
      <c r="AA24" s="89">
        <v>28</v>
      </c>
      <c r="AB24" s="89" t="s">
        <v>23</v>
      </c>
      <c r="AC24" s="89">
        <v>1</v>
      </c>
      <c r="AD24" s="89" t="s">
        <v>23</v>
      </c>
      <c r="AE24" s="156"/>
    </row>
    <row r="25" spans="1:31" s="18" customFormat="1" ht="10.5" hidden="1" customHeight="1">
      <c r="A25" s="11"/>
      <c r="B25" s="159" t="s">
        <v>51</v>
      </c>
      <c r="C25" s="89">
        <v>7040</v>
      </c>
      <c r="D25" s="89">
        <v>28</v>
      </c>
      <c r="E25" s="164">
        <v>7068</v>
      </c>
      <c r="F25" s="89">
        <v>206</v>
      </c>
      <c r="G25" s="89" t="s">
        <v>23</v>
      </c>
      <c r="H25" s="89">
        <v>1705</v>
      </c>
      <c r="I25" s="89">
        <v>10</v>
      </c>
      <c r="J25" s="89">
        <v>3504</v>
      </c>
      <c r="K25" s="89">
        <v>8</v>
      </c>
      <c r="L25" s="89">
        <v>1490</v>
      </c>
      <c r="M25" s="89">
        <v>8</v>
      </c>
      <c r="N25" s="89">
        <v>91</v>
      </c>
      <c r="O25" s="89">
        <v>1</v>
      </c>
      <c r="P25" s="89">
        <v>44</v>
      </c>
      <c r="Q25" s="89">
        <v>1</v>
      </c>
      <c r="R25" s="89">
        <v>2161</v>
      </c>
      <c r="S25" s="89">
        <v>130</v>
      </c>
      <c r="T25" s="89">
        <v>2291</v>
      </c>
      <c r="U25" s="89">
        <v>248</v>
      </c>
      <c r="V25" s="89">
        <v>5</v>
      </c>
      <c r="W25" s="89">
        <v>88</v>
      </c>
      <c r="X25" s="89">
        <v>1</v>
      </c>
      <c r="Y25" s="89">
        <v>160</v>
      </c>
      <c r="Z25" s="89">
        <v>4</v>
      </c>
      <c r="AA25" s="89">
        <v>60</v>
      </c>
      <c r="AB25" s="89" t="s">
        <v>23</v>
      </c>
      <c r="AC25" s="89">
        <v>3</v>
      </c>
      <c r="AD25" s="89" t="s">
        <v>23</v>
      </c>
      <c r="AE25" s="156"/>
    </row>
    <row r="26" spans="1:31" s="18" customFormat="1" ht="10.5" hidden="1" customHeight="1">
      <c r="A26" s="11"/>
      <c r="B26" s="159" t="s">
        <v>52</v>
      </c>
      <c r="C26" s="89">
        <v>8978</v>
      </c>
      <c r="D26" s="89">
        <v>16</v>
      </c>
      <c r="E26" s="164">
        <v>8994</v>
      </c>
      <c r="F26" s="89">
        <v>417</v>
      </c>
      <c r="G26" s="89">
        <v>2</v>
      </c>
      <c r="H26" s="89">
        <v>1911</v>
      </c>
      <c r="I26" s="89">
        <v>4</v>
      </c>
      <c r="J26" s="89">
        <v>4353</v>
      </c>
      <c r="K26" s="89">
        <v>3</v>
      </c>
      <c r="L26" s="89">
        <v>2033</v>
      </c>
      <c r="M26" s="89">
        <v>4</v>
      </c>
      <c r="N26" s="89">
        <v>228</v>
      </c>
      <c r="O26" s="89">
        <v>2</v>
      </c>
      <c r="P26" s="89">
        <v>36</v>
      </c>
      <c r="Q26" s="89">
        <v>1</v>
      </c>
      <c r="R26" s="89">
        <v>2320</v>
      </c>
      <c r="S26" s="89">
        <v>58</v>
      </c>
      <c r="T26" s="89">
        <v>2378</v>
      </c>
      <c r="U26" s="89">
        <v>200</v>
      </c>
      <c r="V26" s="89">
        <v>8</v>
      </c>
      <c r="W26" s="89">
        <v>160</v>
      </c>
      <c r="X26" s="89">
        <v>3</v>
      </c>
      <c r="Y26" s="89">
        <v>40</v>
      </c>
      <c r="Z26" s="89">
        <v>5</v>
      </c>
      <c r="AA26" s="89">
        <v>33</v>
      </c>
      <c r="AB26" s="89">
        <v>1</v>
      </c>
      <c r="AC26" s="89">
        <v>3</v>
      </c>
      <c r="AD26" s="89" t="s">
        <v>23</v>
      </c>
      <c r="AE26" s="156"/>
    </row>
    <row r="27" spans="1:31" s="18" customFormat="1" ht="10.5" hidden="1" customHeight="1">
      <c r="A27" s="11"/>
      <c r="B27" s="159" t="s">
        <v>53</v>
      </c>
      <c r="C27" s="89">
        <v>9273</v>
      </c>
      <c r="D27" s="89">
        <v>52</v>
      </c>
      <c r="E27" s="164">
        <v>9325</v>
      </c>
      <c r="F27" s="89">
        <v>314</v>
      </c>
      <c r="G27" s="89">
        <v>4</v>
      </c>
      <c r="H27" s="89">
        <v>2022</v>
      </c>
      <c r="I27" s="89">
        <v>20</v>
      </c>
      <c r="J27" s="89">
        <v>4717</v>
      </c>
      <c r="K27" s="89">
        <v>8</v>
      </c>
      <c r="L27" s="89">
        <v>1948</v>
      </c>
      <c r="M27" s="89">
        <v>13</v>
      </c>
      <c r="N27" s="157">
        <v>237</v>
      </c>
      <c r="O27" s="89">
        <v>3</v>
      </c>
      <c r="P27" s="89">
        <v>35</v>
      </c>
      <c r="Q27" s="89">
        <v>4</v>
      </c>
      <c r="R27" s="89">
        <v>2467</v>
      </c>
      <c r="S27" s="89">
        <v>99</v>
      </c>
      <c r="T27" s="89">
        <v>2566</v>
      </c>
      <c r="U27" s="89">
        <v>350</v>
      </c>
      <c r="V27" s="89">
        <v>39</v>
      </c>
      <c r="W27" s="89">
        <v>258</v>
      </c>
      <c r="X27" s="89">
        <v>36</v>
      </c>
      <c r="Y27" s="89">
        <v>92</v>
      </c>
      <c r="Z27" s="89">
        <v>3</v>
      </c>
      <c r="AA27" s="89">
        <v>40</v>
      </c>
      <c r="AB27" s="89" t="s">
        <v>23</v>
      </c>
      <c r="AC27" s="89">
        <v>3</v>
      </c>
      <c r="AD27" s="89" t="s">
        <v>23</v>
      </c>
      <c r="AE27" s="156"/>
    </row>
    <row r="28" spans="1:31" s="18" customFormat="1" ht="10.5" hidden="1" customHeight="1">
      <c r="A28" s="11"/>
      <c r="B28" s="159" t="s">
        <v>54</v>
      </c>
      <c r="C28" s="89">
        <v>9157</v>
      </c>
      <c r="D28" s="89">
        <v>92</v>
      </c>
      <c r="E28" s="164">
        <v>9249</v>
      </c>
      <c r="F28" s="89">
        <v>323</v>
      </c>
      <c r="G28" s="89">
        <v>4</v>
      </c>
      <c r="H28" s="89">
        <v>1979</v>
      </c>
      <c r="I28" s="89">
        <v>47</v>
      </c>
      <c r="J28" s="89">
        <v>4486</v>
      </c>
      <c r="K28" s="89">
        <v>13</v>
      </c>
      <c r="L28" s="89">
        <v>2023</v>
      </c>
      <c r="M28" s="89">
        <v>24</v>
      </c>
      <c r="N28" s="157">
        <v>321</v>
      </c>
      <c r="O28" s="157" t="s">
        <v>23</v>
      </c>
      <c r="P28" s="89">
        <v>25</v>
      </c>
      <c r="Q28" s="89">
        <v>4</v>
      </c>
      <c r="R28" s="89">
        <v>2313</v>
      </c>
      <c r="S28" s="89">
        <v>218</v>
      </c>
      <c r="T28" s="89">
        <v>2531</v>
      </c>
      <c r="U28" s="89">
        <v>386</v>
      </c>
      <c r="V28" s="89">
        <v>42</v>
      </c>
      <c r="W28" s="89">
        <v>200</v>
      </c>
      <c r="X28" s="89">
        <v>14</v>
      </c>
      <c r="Y28" s="89">
        <v>186</v>
      </c>
      <c r="Z28" s="89">
        <v>28</v>
      </c>
      <c r="AA28" s="89">
        <v>41</v>
      </c>
      <c r="AB28" s="89" t="s">
        <v>23</v>
      </c>
      <c r="AC28" s="89">
        <v>1</v>
      </c>
      <c r="AD28" s="89" t="s">
        <v>23</v>
      </c>
      <c r="AE28" s="156"/>
    </row>
    <row r="29" spans="1:31" s="18" customFormat="1" ht="11.25" hidden="1">
      <c r="A29" s="11"/>
      <c r="B29" s="159" t="s">
        <v>55</v>
      </c>
      <c r="C29" s="89">
        <v>8503</v>
      </c>
      <c r="D29" s="89">
        <v>137</v>
      </c>
      <c r="E29" s="164">
        <v>8640</v>
      </c>
      <c r="F29" s="89">
        <v>253</v>
      </c>
      <c r="G29" s="89">
        <v>2</v>
      </c>
      <c r="H29" s="89">
        <v>2109</v>
      </c>
      <c r="I29" s="89">
        <v>34</v>
      </c>
      <c r="J29" s="89">
        <v>4123</v>
      </c>
      <c r="K29" s="89">
        <v>31</v>
      </c>
      <c r="L29" s="89">
        <v>1762</v>
      </c>
      <c r="M29" s="89">
        <v>48</v>
      </c>
      <c r="N29" s="89">
        <v>223</v>
      </c>
      <c r="O29" s="89">
        <v>10</v>
      </c>
      <c r="P29" s="89">
        <v>33</v>
      </c>
      <c r="Q29" s="89">
        <v>12</v>
      </c>
      <c r="R29" s="89">
        <v>1963</v>
      </c>
      <c r="S29" s="89">
        <v>344</v>
      </c>
      <c r="T29" s="89">
        <v>2307</v>
      </c>
      <c r="U29" s="158">
        <v>253</v>
      </c>
      <c r="V29" s="158">
        <v>29</v>
      </c>
      <c r="W29" s="158">
        <v>199</v>
      </c>
      <c r="X29" s="158">
        <v>10</v>
      </c>
      <c r="Y29" s="158">
        <v>54</v>
      </c>
      <c r="Z29" s="158">
        <v>19</v>
      </c>
      <c r="AA29" s="158">
        <v>5</v>
      </c>
      <c r="AB29" s="158">
        <v>2</v>
      </c>
      <c r="AC29" s="89" t="s">
        <v>23</v>
      </c>
      <c r="AD29" s="89" t="s">
        <v>23</v>
      </c>
      <c r="AE29" s="156"/>
    </row>
    <row r="30" spans="1:31" s="18" customFormat="1" ht="15" customHeight="1">
      <c r="A30" s="11">
        <v>10</v>
      </c>
      <c r="B30" s="17">
        <v>2026</v>
      </c>
      <c r="C30" s="88"/>
      <c r="D30" s="88"/>
      <c r="E30" s="90"/>
      <c r="F30" s="88"/>
      <c r="G30" s="88"/>
      <c r="H30" s="88"/>
      <c r="I30" s="88"/>
      <c r="J30" s="89"/>
      <c r="K30" s="89"/>
      <c r="L30" s="88"/>
      <c r="M30" s="88"/>
      <c r="N30" s="88"/>
      <c r="O30" s="88"/>
      <c r="P30" s="88"/>
      <c r="Q30" s="88"/>
      <c r="R30" s="88"/>
      <c r="S30" s="88"/>
      <c r="T30" s="89"/>
      <c r="U30" s="88"/>
      <c r="V30" s="88"/>
      <c r="W30" s="88"/>
      <c r="X30" s="88"/>
      <c r="Y30" s="88"/>
      <c r="Z30" s="88"/>
      <c r="AA30" s="88"/>
      <c r="AB30" s="88"/>
      <c r="AC30" s="88"/>
      <c r="AD30" s="88"/>
    </row>
    <row r="31" spans="1:31" s="18" customFormat="1" ht="10.5" customHeight="1">
      <c r="A31" s="11">
        <v>11</v>
      </c>
      <c r="B31" s="80" t="s">
        <v>44</v>
      </c>
      <c r="C31" s="88">
        <v>8898</v>
      </c>
      <c r="D31" s="88">
        <v>83</v>
      </c>
      <c r="E31" s="164">
        <v>8981</v>
      </c>
      <c r="F31" s="88">
        <v>261</v>
      </c>
      <c r="G31" s="88">
        <v>5</v>
      </c>
      <c r="H31" s="88">
        <v>2188</v>
      </c>
      <c r="I31" s="88">
        <v>26</v>
      </c>
      <c r="J31" s="88">
        <v>4296</v>
      </c>
      <c r="K31" s="88">
        <v>26</v>
      </c>
      <c r="L31" s="88">
        <v>1976</v>
      </c>
      <c r="M31" s="88">
        <v>23</v>
      </c>
      <c r="N31" s="88">
        <v>151</v>
      </c>
      <c r="O31" s="88" t="s">
        <v>23</v>
      </c>
      <c r="P31" s="88">
        <v>26</v>
      </c>
      <c r="Q31" s="88">
        <v>3</v>
      </c>
      <c r="R31" s="88">
        <v>2227</v>
      </c>
      <c r="S31" s="88">
        <v>132</v>
      </c>
      <c r="T31" s="89">
        <v>2359</v>
      </c>
      <c r="U31" s="88">
        <v>74</v>
      </c>
      <c r="V31" s="88">
        <v>9</v>
      </c>
      <c r="W31" s="88">
        <v>28</v>
      </c>
      <c r="X31" s="88">
        <v>2</v>
      </c>
      <c r="Y31" s="88">
        <v>46</v>
      </c>
      <c r="Z31" s="88">
        <v>7</v>
      </c>
      <c r="AA31" s="88">
        <v>2</v>
      </c>
      <c r="AB31" s="88" t="s">
        <v>23</v>
      </c>
      <c r="AC31" s="88">
        <v>4</v>
      </c>
      <c r="AD31" s="88" t="s">
        <v>23</v>
      </c>
    </row>
    <row r="32" spans="1:31" s="18" customFormat="1" ht="10.5" customHeight="1">
      <c r="A32" s="11">
        <v>12</v>
      </c>
      <c r="B32" s="80" t="s">
        <v>45</v>
      </c>
      <c r="C32" s="73"/>
      <c r="D32" s="73"/>
      <c r="E32" s="162"/>
      <c r="F32" s="73"/>
      <c r="G32" s="73"/>
      <c r="H32" s="73"/>
      <c r="I32" s="73"/>
      <c r="J32" s="73"/>
      <c r="K32" s="73"/>
      <c r="L32" s="73"/>
      <c r="M32" s="73"/>
      <c r="N32" s="73"/>
      <c r="O32" s="73"/>
      <c r="P32" s="73"/>
      <c r="Q32" s="73"/>
      <c r="R32" s="73"/>
      <c r="S32" s="73"/>
      <c r="T32" s="89"/>
      <c r="U32" s="73"/>
      <c r="V32" s="73"/>
      <c r="W32" s="73"/>
      <c r="X32" s="73"/>
      <c r="Y32" s="73"/>
      <c r="Z32" s="73"/>
      <c r="AA32" s="73"/>
      <c r="AB32" s="73"/>
      <c r="AC32" s="73"/>
      <c r="AD32" s="73"/>
    </row>
    <row r="33" spans="1:30" s="18" customFormat="1" ht="10.5" customHeight="1">
      <c r="A33" s="11">
        <v>13</v>
      </c>
      <c r="B33" s="80" t="s">
        <v>46</v>
      </c>
      <c r="C33" s="88"/>
      <c r="D33" s="88"/>
      <c r="E33" s="162"/>
      <c r="F33" s="88"/>
      <c r="G33" s="88"/>
      <c r="H33" s="88"/>
      <c r="I33" s="88"/>
      <c r="J33" s="88"/>
      <c r="K33" s="88"/>
      <c r="L33" s="88"/>
      <c r="M33" s="88"/>
      <c r="N33" s="88"/>
      <c r="O33" s="88"/>
      <c r="P33" s="88"/>
      <c r="Q33" s="88"/>
      <c r="R33" s="88"/>
      <c r="S33" s="88"/>
      <c r="T33" s="89"/>
      <c r="U33" s="88"/>
      <c r="V33" s="88"/>
      <c r="W33" s="88"/>
      <c r="X33" s="88"/>
      <c r="Y33" s="88"/>
      <c r="Z33" s="88"/>
      <c r="AA33" s="88"/>
      <c r="AB33" s="88"/>
      <c r="AC33" s="88"/>
      <c r="AD33" s="88"/>
    </row>
    <row r="34" spans="1:30" s="18" customFormat="1" ht="11.45" customHeight="1">
      <c r="A34" s="11">
        <v>14</v>
      </c>
      <c r="B34" s="80" t="s">
        <v>47</v>
      </c>
      <c r="C34" s="88"/>
      <c r="D34" s="88"/>
      <c r="E34" s="162"/>
      <c r="F34" s="88"/>
      <c r="G34" s="88"/>
      <c r="H34" s="88"/>
      <c r="I34" s="88"/>
      <c r="J34" s="88"/>
      <c r="K34" s="88"/>
      <c r="L34" s="88"/>
      <c r="M34" s="88"/>
      <c r="N34" s="88"/>
      <c r="O34" s="88"/>
      <c r="P34" s="88"/>
      <c r="Q34" s="88"/>
      <c r="R34" s="88"/>
      <c r="S34" s="88"/>
      <c r="T34" s="89"/>
      <c r="U34" s="88"/>
      <c r="V34" s="88"/>
      <c r="W34" s="88"/>
      <c r="X34" s="88"/>
      <c r="Y34" s="88"/>
      <c r="Z34" s="88"/>
      <c r="AA34" s="88"/>
      <c r="AB34" s="88"/>
      <c r="AC34" s="88"/>
      <c r="AD34" s="88"/>
    </row>
    <row r="35" spans="1:30" s="18" customFormat="1" ht="11.45" customHeight="1">
      <c r="A35" s="11">
        <v>15</v>
      </c>
      <c r="B35" s="80" t="s">
        <v>48</v>
      </c>
      <c r="C35" s="88"/>
      <c r="D35" s="88"/>
      <c r="E35" s="162"/>
      <c r="F35" s="88"/>
      <c r="G35" s="88"/>
      <c r="H35" s="88"/>
      <c r="I35" s="88"/>
      <c r="J35" s="88"/>
      <c r="K35" s="88"/>
      <c r="L35" s="88"/>
      <c r="M35" s="88"/>
      <c r="N35" s="88"/>
      <c r="O35" s="88"/>
      <c r="P35" s="88"/>
      <c r="Q35" s="88"/>
      <c r="R35" s="88"/>
      <c r="S35" s="88"/>
      <c r="T35" s="89"/>
      <c r="U35" s="88"/>
      <c r="V35" s="88"/>
      <c r="W35" s="88"/>
      <c r="X35" s="88"/>
      <c r="Y35" s="88"/>
      <c r="Z35" s="88"/>
      <c r="AA35" s="88"/>
      <c r="AB35" s="88"/>
      <c r="AC35" s="88"/>
      <c r="AD35" s="88"/>
    </row>
    <row r="36" spans="1:30" s="18" customFormat="1" ht="11.45" customHeight="1">
      <c r="A36" s="11">
        <v>16</v>
      </c>
      <c r="B36" s="80" t="s">
        <v>49</v>
      </c>
      <c r="C36" s="88"/>
      <c r="D36" s="88"/>
      <c r="E36" s="162"/>
      <c r="F36" s="88"/>
      <c r="G36" s="88"/>
      <c r="H36" s="88"/>
      <c r="I36" s="88"/>
      <c r="J36" s="88"/>
      <c r="K36" s="88"/>
      <c r="L36" s="88"/>
      <c r="M36" s="88"/>
      <c r="N36" s="88"/>
      <c r="O36" s="88"/>
      <c r="P36" s="88"/>
      <c r="Q36" s="88"/>
      <c r="R36" s="88"/>
      <c r="S36" s="88"/>
      <c r="T36" s="89"/>
      <c r="U36" s="88"/>
      <c r="V36" s="88"/>
      <c r="W36" s="88"/>
      <c r="X36" s="88"/>
      <c r="Y36" s="88"/>
      <c r="Z36" s="88"/>
      <c r="AA36" s="88"/>
      <c r="AB36" s="88"/>
      <c r="AC36" s="88"/>
      <c r="AD36" s="88"/>
    </row>
    <row r="37" spans="1:30" s="18" customFormat="1" ht="11.45" customHeight="1">
      <c r="A37" s="11">
        <v>17</v>
      </c>
      <c r="B37" s="80" t="s">
        <v>50</v>
      </c>
      <c r="C37" s="88"/>
      <c r="D37" s="88"/>
      <c r="E37" s="162"/>
      <c r="F37" s="88"/>
      <c r="G37" s="88"/>
      <c r="H37" s="88"/>
      <c r="I37" s="88"/>
      <c r="J37" s="88"/>
      <c r="K37" s="88"/>
      <c r="L37" s="88"/>
      <c r="M37" s="88"/>
      <c r="N37" s="88"/>
      <c r="O37" s="88"/>
      <c r="P37" s="88"/>
      <c r="Q37" s="88"/>
      <c r="R37" s="88"/>
      <c r="S37" s="88"/>
      <c r="T37" s="89"/>
      <c r="U37" s="88"/>
      <c r="V37" s="88"/>
      <c r="W37" s="88"/>
      <c r="X37" s="88"/>
      <c r="Y37" s="88"/>
      <c r="Z37" s="88"/>
      <c r="AA37" s="88"/>
      <c r="AB37" s="88"/>
      <c r="AC37" s="88"/>
      <c r="AD37" s="88"/>
    </row>
    <row r="38" spans="1:30" s="18" customFormat="1" ht="11.45" customHeight="1">
      <c r="A38" s="11">
        <v>18</v>
      </c>
      <c r="B38" s="80" t="s">
        <v>51</v>
      </c>
      <c r="C38" s="73"/>
      <c r="D38" s="73"/>
      <c r="E38" s="162"/>
      <c r="F38" s="73"/>
      <c r="G38" s="73"/>
      <c r="H38" s="73"/>
      <c r="I38" s="73"/>
      <c r="J38" s="73"/>
      <c r="K38" s="73"/>
      <c r="L38" s="73"/>
      <c r="M38" s="73"/>
      <c r="N38" s="73"/>
      <c r="O38" s="73"/>
      <c r="P38" s="73"/>
      <c r="Q38" s="73"/>
      <c r="R38" s="73"/>
      <c r="S38" s="73"/>
      <c r="T38" s="89"/>
      <c r="U38" s="73"/>
      <c r="V38" s="73"/>
      <c r="W38" s="73"/>
      <c r="X38" s="73"/>
      <c r="Y38" s="73"/>
      <c r="Z38" s="73"/>
      <c r="AA38" s="73"/>
      <c r="AB38" s="73"/>
      <c r="AC38" s="73"/>
      <c r="AD38" s="73"/>
    </row>
    <row r="39" spans="1:30" s="18" customFormat="1" ht="11.45" customHeight="1">
      <c r="A39" s="11">
        <v>19</v>
      </c>
      <c r="B39" s="80" t="s">
        <v>52</v>
      </c>
      <c r="C39" s="88"/>
      <c r="D39" s="88"/>
      <c r="E39" s="162"/>
      <c r="F39" s="88"/>
      <c r="G39" s="88"/>
      <c r="H39" s="88"/>
      <c r="I39" s="88"/>
      <c r="J39" s="88"/>
      <c r="K39" s="88"/>
      <c r="L39" s="88"/>
      <c r="M39" s="88"/>
      <c r="N39" s="88"/>
      <c r="O39" s="88"/>
      <c r="P39" s="88"/>
      <c r="Q39" s="88"/>
      <c r="R39" s="88"/>
      <c r="S39" s="88"/>
      <c r="T39" s="89"/>
      <c r="U39" s="88"/>
      <c r="V39" s="88"/>
      <c r="W39" s="88"/>
      <c r="X39" s="88"/>
      <c r="Y39" s="88"/>
      <c r="Z39" s="88"/>
      <c r="AA39" s="88"/>
      <c r="AB39" s="88"/>
      <c r="AC39" s="88"/>
      <c r="AD39" s="88"/>
    </row>
    <row r="40" spans="1:30" s="18" customFormat="1" ht="11.45" customHeight="1">
      <c r="A40" s="11">
        <v>20</v>
      </c>
      <c r="B40" s="80" t="s">
        <v>53</v>
      </c>
      <c r="C40" s="88"/>
      <c r="D40" s="88"/>
      <c r="E40" s="162"/>
      <c r="F40" s="88"/>
      <c r="G40" s="88"/>
      <c r="H40" s="88"/>
      <c r="I40" s="88"/>
      <c r="J40" s="88"/>
      <c r="K40" s="88"/>
      <c r="L40" s="88"/>
      <c r="M40" s="88"/>
      <c r="N40" s="160"/>
      <c r="O40" s="160"/>
      <c r="P40" s="88"/>
      <c r="Q40" s="88"/>
      <c r="R40" s="88"/>
      <c r="S40" s="88"/>
      <c r="T40" s="89"/>
      <c r="U40" s="88"/>
      <c r="V40" s="88"/>
      <c r="W40" s="88"/>
      <c r="X40" s="88"/>
      <c r="Y40" s="88"/>
      <c r="Z40" s="88"/>
      <c r="AA40" s="88"/>
      <c r="AB40" s="88"/>
      <c r="AC40" s="88"/>
      <c r="AD40" s="88"/>
    </row>
    <row r="41" spans="1:30" s="18" customFormat="1" ht="11.45" customHeight="1">
      <c r="A41" s="11">
        <v>21</v>
      </c>
      <c r="B41" s="80" t="s">
        <v>54</v>
      </c>
      <c r="C41" s="88"/>
      <c r="D41" s="88"/>
      <c r="E41" s="162"/>
      <c r="F41" s="88"/>
      <c r="G41" s="88"/>
      <c r="H41" s="88"/>
      <c r="I41" s="88"/>
      <c r="J41" s="88"/>
      <c r="K41" s="88"/>
      <c r="L41" s="88"/>
      <c r="M41" s="88"/>
      <c r="N41" s="160"/>
      <c r="O41" s="160"/>
      <c r="P41" s="88"/>
      <c r="Q41" s="88"/>
      <c r="R41" s="88"/>
      <c r="S41" s="88"/>
      <c r="T41" s="89"/>
      <c r="U41" s="88"/>
      <c r="V41" s="88"/>
      <c r="W41" s="88"/>
      <c r="X41" s="88"/>
      <c r="Y41" s="88"/>
      <c r="Z41" s="88"/>
      <c r="AA41" s="88"/>
      <c r="AB41" s="88"/>
      <c r="AC41" s="88"/>
      <c r="AD41" s="88"/>
    </row>
    <row r="42" spans="1:30" s="18" customFormat="1" ht="10.5" customHeight="1">
      <c r="A42" s="11">
        <v>22</v>
      </c>
      <c r="B42" s="80" t="s">
        <v>55</v>
      </c>
      <c r="C42" s="88"/>
      <c r="D42" s="88"/>
      <c r="E42" s="162"/>
      <c r="F42" s="88"/>
      <c r="G42" s="88"/>
      <c r="H42" s="88"/>
      <c r="I42" s="88"/>
      <c r="J42" s="88"/>
      <c r="K42" s="88"/>
      <c r="L42" s="88"/>
      <c r="M42" s="88"/>
      <c r="N42" s="88"/>
      <c r="O42" s="88"/>
      <c r="P42" s="88"/>
      <c r="Q42" s="88"/>
      <c r="R42" s="88"/>
      <c r="S42" s="88"/>
      <c r="T42" s="89"/>
      <c r="U42" s="161"/>
      <c r="V42" s="161"/>
      <c r="W42" s="161"/>
      <c r="X42" s="161"/>
      <c r="Y42" s="161"/>
      <c r="Z42" s="161"/>
      <c r="AA42" s="161"/>
      <c r="AB42" s="161"/>
      <c r="AC42" s="88"/>
      <c r="AD42" s="88"/>
    </row>
    <row r="43" spans="1:30" s="18" customFormat="1" ht="15" customHeight="1">
      <c r="A43" s="11">
        <v>23</v>
      </c>
      <c r="B43" s="17" t="s">
        <v>210</v>
      </c>
      <c r="C43" s="88">
        <v>8898</v>
      </c>
      <c r="D43" s="88">
        <v>83</v>
      </c>
      <c r="E43" s="164">
        <v>8981</v>
      </c>
      <c r="F43" s="88">
        <v>261</v>
      </c>
      <c r="G43" s="88">
        <v>5</v>
      </c>
      <c r="H43" s="88">
        <v>2188</v>
      </c>
      <c r="I43" s="88">
        <v>26</v>
      </c>
      <c r="J43" s="88">
        <v>4296</v>
      </c>
      <c r="K43" s="88">
        <v>26</v>
      </c>
      <c r="L43" s="88">
        <v>1976</v>
      </c>
      <c r="M43" s="88">
        <v>23</v>
      </c>
      <c r="N43" s="88">
        <v>151</v>
      </c>
      <c r="O43" s="88" t="s">
        <v>23</v>
      </c>
      <c r="P43" s="88">
        <v>26</v>
      </c>
      <c r="Q43" s="88">
        <v>3</v>
      </c>
      <c r="R43" s="88">
        <v>2227</v>
      </c>
      <c r="S43" s="88">
        <v>132</v>
      </c>
      <c r="T43" s="89">
        <v>2359</v>
      </c>
      <c r="U43" s="88">
        <v>74</v>
      </c>
      <c r="V43" s="88">
        <v>9</v>
      </c>
      <c r="W43" s="88">
        <v>28</v>
      </c>
      <c r="X43" s="88">
        <v>2</v>
      </c>
      <c r="Y43" s="88">
        <v>46</v>
      </c>
      <c r="Z43" s="88">
        <v>7</v>
      </c>
      <c r="AA43" s="88">
        <v>2</v>
      </c>
      <c r="AB43" s="88" t="s">
        <v>23</v>
      </c>
      <c r="AC43" s="88">
        <v>4</v>
      </c>
      <c r="AD43" s="88" t="s">
        <v>23</v>
      </c>
    </row>
    <row r="44" spans="1:30" s="18" customFormat="1" ht="11.25">
      <c r="A44" s="11">
        <v>24</v>
      </c>
      <c r="B44" s="17" t="s">
        <v>211</v>
      </c>
      <c r="C44" s="88">
        <v>9784</v>
      </c>
      <c r="D44" s="88">
        <v>66</v>
      </c>
      <c r="E44" s="164">
        <v>9850</v>
      </c>
      <c r="F44" s="88">
        <v>243</v>
      </c>
      <c r="G44" s="88">
        <v>4</v>
      </c>
      <c r="H44" s="88">
        <v>2611</v>
      </c>
      <c r="I44" s="88">
        <v>21</v>
      </c>
      <c r="J44" s="88">
        <v>4189</v>
      </c>
      <c r="K44" s="88">
        <v>9</v>
      </c>
      <c r="L44" s="88">
        <v>2334</v>
      </c>
      <c r="M44" s="88">
        <v>26</v>
      </c>
      <c r="N44" s="88">
        <v>368</v>
      </c>
      <c r="O44" s="88">
        <v>4</v>
      </c>
      <c r="P44" s="88">
        <v>39</v>
      </c>
      <c r="Q44" s="88">
        <v>2</v>
      </c>
      <c r="R44" s="88">
        <v>2571</v>
      </c>
      <c r="S44" s="88">
        <v>233</v>
      </c>
      <c r="T44" s="89">
        <v>2804</v>
      </c>
      <c r="U44" s="88">
        <v>106</v>
      </c>
      <c r="V44" s="88">
        <v>28</v>
      </c>
      <c r="W44" s="88">
        <v>38</v>
      </c>
      <c r="X44" s="88">
        <v>23</v>
      </c>
      <c r="Y44" s="88">
        <v>68</v>
      </c>
      <c r="Z44" s="88">
        <v>5</v>
      </c>
      <c r="AA44" s="88">
        <v>1</v>
      </c>
      <c r="AB44" s="88" t="s">
        <v>23</v>
      </c>
      <c r="AC44" s="88">
        <v>1</v>
      </c>
      <c r="AD44" s="88" t="s">
        <v>23</v>
      </c>
    </row>
    <row r="45" spans="1:30" s="40" customFormat="1" ht="12" customHeight="1">
      <c r="A45" s="36"/>
      <c r="B45" s="37"/>
      <c r="C45" s="38"/>
      <c r="D45" s="38"/>
      <c r="E45" s="79"/>
      <c r="F45" s="38"/>
      <c r="G45" s="38"/>
      <c r="H45" s="39"/>
      <c r="I45" s="39"/>
      <c r="J45" s="39"/>
      <c r="K45" s="38"/>
      <c r="L45" s="39"/>
      <c r="M45" s="39"/>
      <c r="N45" s="39"/>
      <c r="O45" s="38"/>
      <c r="P45" s="38"/>
      <c r="Q45" s="38"/>
      <c r="R45" s="39"/>
      <c r="S45" s="38"/>
      <c r="T45" s="79"/>
      <c r="U45" s="38"/>
      <c r="V45" s="38"/>
      <c r="W45" s="38"/>
      <c r="X45" s="38"/>
      <c r="Y45" s="38"/>
      <c r="Z45" s="38"/>
      <c r="AA45" s="38"/>
      <c r="AB45" s="38"/>
      <c r="AC45" s="38"/>
      <c r="AD45" s="38"/>
    </row>
    <row r="46" spans="1:30" ht="11.45" customHeight="1">
      <c r="B46" s="37"/>
      <c r="C46" s="38"/>
      <c r="D46" s="38"/>
      <c r="E46" s="79"/>
      <c r="F46" s="38"/>
      <c r="G46" s="38"/>
      <c r="H46" s="39"/>
      <c r="I46" s="39"/>
      <c r="J46" s="39"/>
      <c r="K46" s="38"/>
      <c r="L46" s="39"/>
      <c r="M46" s="39"/>
      <c r="N46" s="39"/>
      <c r="O46" s="38"/>
      <c r="P46" s="38"/>
      <c r="Q46" s="38"/>
      <c r="R46" s="39"/>
      <c r="S46" s="38"/>
      <c r="T46" s="79"/>
      <c r="U46" s="38"/>
      <c r="V46" s="38"/>
      <c r="W46" s="38"/>
      <c r="X46" s="38"/>
      <c r="Y46" s="38"/>
      <c r="Z46" s="38"/>
      <c r="AA46" s="38"/>
      <c r="AB46" s="38"/>
      <c r="AC46" s="38"/>
      <c r="AD46" s="38"/>
    </row>
    <row r="47" spans="1:30" ht="11.45" customHeight="1">
      <c r="B47" s="37"/>
      <c r="C47" s="100"/>
      <c r="D47" s="101"/>
      <c r="E47" s="102"/>
      <c r="F47" s="101"/>
      <c r="G47" s="101"/>
      <c r="H47" s="101"/>
      <c r="I47" s="101"/>
      <c r="J47" s="101"/>
      <c r="K47" s="101"/>
      <c r="L47" s="101"/>
      <c r="M47" s="101"/>
      <c r="N47" s="101"/>
      <c r="O47" s="101"/>
      <c r="P47" s="101"/>
      <c r="Q47" s="101"/>
    </row>
    <row r="48" spans="1:30" ht="11.45" customHeight="1">
      <c r="B48" s="37"/>
      <c r="C48" s="100"/>
      <c r="D48" s="101"/>
      <c r="E48" s="102"/>
      <c r="F48" s="101"/>
      <c r="G48" s="101"/>
      <c r="H48" s="101"/>
      <c r="I48" s="101"/>
      <c r="J48" s="101"/>
      <c r="K48" s="101"/>
      <c r="L48" s="101"/>
      <c r="M48" s="101"/>
      <c r="N48" s="101"/>
      <c r="O48" s="101"/>
      <c r="P48" s="101"/>
      <c r="Q48" s="101"/>
    </row>
    <row r="49" spans="2:17" ht="11.45" customHeight="1">
      <c r="B49" s="37"/>
      <c r="C49" s="100"/>
      <c r="D49" s="101"/>
      <c r="E49" s="102"/>
      <c r="F49" s="101"/>
      <c r="G49" s="101"/>
      <c r="H49" s="101"/>
      <c r="I49" s="101"/>
      <c r="J49" s="101"/>
      <c r="K49" s="101"/>
      <c r="L49" s="101"/>
      <c r="M49" s="101"/>
      <c r="N49" s="101"/>
      <c r="O49" s="101"/>
      <c r="P49" s="101"/>
      <c r="Q49" s="101"/>
    </row>
    <row r="50" spans="2:17" ht="11.45" customHeight="1">
      <c r="B50" s="37"/>
      <c r="C50" s="100"/>
      <c r="D50" s="101"/>
      <c r="E50" s="102"/>
      <c r="F50" s="101"/>
      <c r="G50" s="101"/>
      <c r="H50" s="101"/>
      <c r="I50" s="101"/>
      <c r="J50" s="101"/>
      <c r="K50" s="101"/>
      <c r="L50" s="101"/>
      <c r="M50" s="101"/>
      <c r="N50" s="101"/>
      <c r="O50" s="101"/>
      <c r="P50" s="101"/>
      <c r="Q50" s="101"/>
    </row>
    <row r="51" spans="2:17" ht="11.45" customHeight="1">
      <c r="B51" s="37"/>
      <c r="C51" s="100"/>
      <c r="D51" s="101"/>
      <c r="E51" s="102"/>
      <c r="F51" s="101"/>
      <c r="G51" s="101"/>
      <c r="H51" s="101"/>
      <c r="I51" s="101"/>
      <c r="J51" s="101"/>
      <c r="K51" s="101"/>
      <c r="L51" s="101"/>
      <c r="M51" s="101"/>
      <c r="N51" s="101"/>
      <c r="O51" s="101"/>
      <c r="P51" s="101"/>
      <c r="Q51" s="101"/>
    </row>
    <row r="52" spans="2:17">
      <c r="B52" s="104"/>
      <c r="C52" s="105"/>
      <c r="D52" s="105"/>
      <c r="E52" s="106"/>
      <c r="F52" s="105"/>
      <c r="G52" s="105"/>
      <c r="H52" s="105"/>
      <c r="I52" s="105"/>
      <c r="J52" s="105"/>
      <c r="K52" s="105"/>
      <c r="L52" s="105"/>
      <c r="M52" s="105"/>
      <c r="N52" s="105"/>
      <c r="O52" s="105"/>
      <c r="P52" s="105"/>
      <c r="Q52" s="105"/>
    </row>
    <row r="88" spans="3:3">
      <c r="C88" s="107"/>
    </row>
  </sheetData>
  <mergeCells count="27">
    <mergeCell ref="C2:Q2"/>
    <mergeCell ref="L4:M5"/>
    <mergeCell ref="R7:AD7"/>
    <mergeCell ref="C3:D5"/>
    <mergeCell ref="C7:Q7"/>
    <mergeCell ref="P4:Q5"/>
    <mergeCell ref="J4:K5"/>
    <mergeCell ref="R3:S5"/>
    <mergeCell ref="F3:Q3"/>
    <mergeCell ref="E3:E5"/>
    <mergeCell ref="T3:T5"/>
    <mergeCell ref="A1:B1"/>
    <mergeCell ref="C1:Q1"/>
    <mergeCell ref="R1:AD1"/>
    <mergeCell ref="W3:Z3"/>
    <mergeCell ref="Y4:Z5"/>
    <mergeCell ref="F4:G5"/>
    <mergeCell ref="U3:V5"/>
    <mergeCell ref="B3:B7"/>
    <mergeCell ref="A3:A7"/>
    <mergeCell ref="N4:O5"/>
    <mergeCell ref="R2:AD2"/>
    <mergeCell ref="AA3:AB5"/>
    <mergeCell ref="H4:I5"/>
    <mergeCell ref="W4:X5"/>
    <mergeCell ref="A2:B2"/>
    <mergeCell ref="AC3:AD5"/>
  </mergeCells>
  <phoneticPr fontId="64" type="noConversion"/>
  <pageMargins left="0.59055118110236227" right="0.59055118110236227" top="0.59055118110236227" bottom="0.59055118110236227" header="0.39370078740157483" footer="0.39370078740157483"/>
  <pageSetup paperSize="9" fitToWidth="2"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0"/>
  <sheetViews>
    <sheetView zoomScale="140" zoomScaleNormal="140" workbookViewId="0">
      <pane xSplit="2" ySplit="8" topLeftCell="C9" activePane="bottomRight" state="frozen"/>
      <selection sqref="A1:B1"/>
      <selection pane="topRight" sqref="A1:B1"/>
      <selection pane="bottomLeft" sqref="A1:B1"/>
      <selection pane="bottomRight" activeCell="C9" sqref="C9:M9"/>
    </sheetView>
  </sheetViews>
  <sheetFormatPr baseColWidth="10" defaultColWidth="11.42578125" defaultRowHeight="12.75"/>
  <cols>
    <col min="1" max="1" width="3.7109375" style="15" customWidth="1"/>
    <col min="2" max="2" width="14.42578125" style="15" bestFit="1" customWidth="1"/>
    <col min="3" max="7" width="6.7109375" style="15" customWidth="1"/>
    <col min="8" max="8" width="7.7109375" style="15" customWidth="1"/>
    <col min="9" max="10" width="6.7109375" style="15" customWidth="1"/>
    <col min="11" max="11" width="7.28515625" style="15" customWidth="1"/>
    <col min="12" max="12" width="6.7109375" style="15" customWidth="1"/>
    <col min="13" max="13" width="5" style="15" customWidth="1"/>
    <col min="14" max="19" width="11.42578125" style="15"/>
    <col min="20" max="20" width="11.42578125" style="15" customWidth="1"/>
    <col min="21" max="16384" width="11.42578125" style="15"/>
  </cols>
  <sheetData>
    <row r="1" spans="1:13" s="41" customFormat="1" ht="30" customHeight="1">
      <c r="A1" s="211" t="s">
        <v>65</v>
      </c>
      <c r="B1" s="212"/>
      <c r="C1" s="213" t="s">
        <v>184</v>
      </c>
      <c r="D1" s="213"/>
      <c r="E1" s="213"/>
      <c r="F1" s="213"/>
      <c r="G1" s="213"/>
      <c r="H1" s="213"/>
      <c r="I1" s="213"/>
      <c r="J1" s="213"/>
      <c r="K1" s="213"/>
      <c r="L1" s="213"/>
      <c r="M1" s="214"/>
    </row>
    <row r="2" spans="1:13" s="16" customFormat="1" ht="30" customHeight="1">
      <c r="A2" s="222" t="s">
        <v>70</v>
      </c>
      <c r="B2" s="223"/>
      <c r="C2" s="220" t="s">
        <v>136</v>
      </c>
      <c r="D2" s="220"/>
      <c r="E2" s="220"/>
      <c r="F2" s="220"/>
      <c r="G2" s="220"/>
      <c r="H2" s="220"/>
      <c r="I2" s="220"/>
      <c r="J2" s="220"/>
      <c r="K2" s="220"/>
      <c r="L2" s="220"/>
      <c r="M2" s="221"/>
    </row>
    <row r="3" spans="1:13" s="91" customFormat="1" ht="11.45" customHeight="1">
      <c r="A3" s="218" t="s">
        <v>43</v>
      </c>
      <c r="B3" s="217" t="s">
        <v>35</v>
      </c>
      <c r="C3" s="217" t="s">
        <v>109</v>
      </c>
      <c r="D3" s="217" t="s">
        <v>14</v>
      </c>
      <c r="E3" s="217"/>
      <c r="F3" s="217"/>
      <c r="G3" s="217"/>
      <c r="H3" s="217"/>
      <c r="I3" s="217"/>
      <c r="J3" s="217"/>
      <c r="K3" s="217"/>
      <c r="L3" s="217"/>
      <c r="M3" s="224"/>
    </row>
    <row r="4" spans="1:13" s="91" customFormat="1" ht="11.45" customHeight="1">
      <c r="A4" s="230"/>
      <c r="B4" s="217"/>
      <c r="C4" s="217"/>
      <c r="D4" s="217" t="s">
        <v>58</v>
      </c>
      <c r="E4" s="217" t="s">
        <v>20</v>
      </c>
      <c r="F4" s="217"/>
      <c r="G4" s="217"/>
      <c r="H4" s="217"/>
      <c r="I4" s="217"/>
      <c r="J4" s="217"/>
      <c r="K4" s="217" t="s">
        <v>12</v>
      </c>
      <c r="L4" s="217" t="s">
        <v>39</v>
      </c>
      <c r="M4" s="224" t="s">
        <v>16</v>
      </c>
    </row>
    <row r="5" spans="1:13" s="91" customFormat="1" ht="11.45" customHeight="1">
      <c r="A5" s="230"/>
      <c r="B5" s="217"/>
      <c r="C5" s="217"/>
      <c r="D5" s="217"/>
      <c r="E5" s="217" t="s">
        <v>6</v>
      </c>
      <c r="F5" s="217" t="s">
        <v>7</v>
      </c>
      <c r="G5" s="217" t="s">
        <v>8</v>
      </c>
      <c r="H5" s="217" t="s">
        <v>186</v>
      </c>
      <c r="I5" s="217" t="s">
        <v>187</v>
      </c>
      <c r="J5" s="217" t="s">
        <v>189</v>
      </c>
      <c r="K5" s="229"/>
      <c r="L5" s="217"/>
      <c r="M5" s="224"/>
    </row>
    <row r="6" spans="1:13" s="91" customFormat="1" ht="11.45" customHeight="1">
      <c r="A6" s="230"/>
      <c r="B6" s="217"/>
      <c r="C6" s="217"/>
      <c r="D6" s="217"/>
      <c r="E6" s="217"/>
      <c r="F6" s="217"/>
      <c r="G6" s="217"/>
      <c r="H6" s="217"/>
      <c r="I6" s="217"/>
      <c r="J6" s="217"/>
      <c r="K6" s="229"/>
      <c r="L6" s="217"/>
      <c r="M6" s="224"/>
    </row>
    <row r="7" spans="1:13" s="91" customFormat="1" ht="11.45" customHeight="1">
      <c r="A7" s="230"/>
      <c r="B7" s="217"/>
      <c r="C7" s="217" t="s">
        <v>21</v>
      </c>
      <c r="D7" s="217"/>
      <c r="E7" s="217"/>
      <c r="F7" s="217"/>
      <c r="G7" s="217"/>
      <c r="H7" s="217"/>
      <c r="I7" s="217"/>
      <c r="J7" s="217"/>
      <c r="K7" s="217"/>
      <c r="L7" s="217"/>
      <c r="M7" s="224"/>
    </row>
    <row r="8" spans="1:13" s="45" customFormat="1" ht="11.45" customHeight="1">
      <c r="A8" s="42">
        <v>1</v>
      </c>
      <c r="B8" s="43">
        <v>2</v>
      </c>
      <c r="C8" s="43">
        <v>3</v>
      </c>
      <c r="D8" s="43">
        <v>4</v>
      </c>
      <c r="E8" s="43">
        <v>5</v>
      </c>
      <c r="F8" s="43">
        <v>6</v>
      </c>
      <c r="G8" s="43">
        <v>7</v>
      </c>
      <c r="H8" s="43">
        <v>8</v>
      </c>
      <c r="I8" s="43">
        <v>9</v>
      </c>
      <c r="J8" s="43">
        <v>10</v>
      </c>
      <c r="K8" s="43">
        <v>11</v>
      </c>
      <c r="L8" s="43">
        <v>12</v>
      </c>
      <c r="M8" s="44">
        <v>13</v>
      </c>
    </row>
    <row r="9" spans="1:13" s="48" customFormat="1" ht="18" customHeight="1">
      <c r="A9" s="46"/>
      <c r="B9" s="47"/>
      <c r="C9" s="226" t="s">
        <v>19</v>
      </c>
      <c r="D9" s="226"/>
      <c r="E9" s="226"/>
      <c r="F9" s="226"/>
      <c r="G9" s="226"/>
      <c r="H9" s="226"/>
      <c r="I9" s="226"/>
      <c r="J9" s="226"/>
      <c r="K9" s="226"/>
      <c r="L9" s="226"/>
      <c r="M9" s="226"/>
    </row>
    <row r="10" spans="1:13" ht="11.25" customHeight="1">
      <c r="A10" s="12">
        <v>1</v>
      </c>
      <c r="B10" s="17">
        <v>2000</v>
      </c>
      <c r="C10" s="88" t="s">
        <v>11</v>
      </c>
      <c r="D10" s="88">
        <v>36857</v>
      </c>
      <c r="E10" s="88">
        <v>1153</v>
      </c>
      <c r="F10" s="88">
        <v>13487</v>
      </c>
      <c r="G10" s="88">
        <v>17951</v>
      </c>
      <c r="H10" s="88">
        <v>4190</v>
      </c>
      <c r="I10" s="71">
        <v>75</v>
      </c>
      <c r="J10" s="71" t="s">
        <v>11</v>
      </c>
      <c r="K10" s="88" t="s">
        <v>11</v>
      </c>
      <c r="L10" s="71">
        <v>87</v>
      </c>
      <c r="M10" s="71">
        <v>28</v>
      </c>
    </row>
    <row r="11" spans="1:13" ht="11.25" customHeight="1">
      <c r="A11" s="12">
        <v>2</v>
      </c>
      <c r="B11" s="17">
        <v>2005</v>
      </c>
      <c r="C11" s="88">
        <v>88029</v>
      </c>
      <c r="D11" s="88">
        <v>38038</v>
      </c>
      <c r="E11" s="88">
        <v>1200</v>
      </c>
      <c r="F11" s="88">
        <v>13478</v>
      </c>
      <c r="G11" s="88">
        <v>18679</v>
      </c>
      <c r="H11" s="88">
        <v>4284</v>
      </c>
      <c r="I11" s="71">
        <v>398</v>
      </c>
      <c r="J11" s="71" t="s">
        <v>11</v>
      </c>
      <c r="K11" s="88">
        <v>49798</v>
      </c>
      <c r="L11" s="71">
        <v>185</v>
      </c>
      <c r="M11" s="71">
        <v>9</v>
      </c>
    </row>
    <row r="12" spans="1:13" ht="11.25" customHeight="1">
      <c r="A12" s="12">
        <v>3</v>
      </c>
      <c r="B12" s="17">
        <v>2010</v>
      </c>
      <c r="C12" s="88">
        <v>89885</v>
      </c>
      <c r="D12" s="88">
        <v>46290</v>
      </c>
      <c r="E12" s="88">
        <v>925</v>
      </c>
      <c r="F12" s="88">
        <v>21351</v>
      </c>
      <c r="G12" s="88">
        <v>17919</v>
      </c>
      <c r="H12" s="88">
        <v>5216</v>
      </c>
      <c r="I12" s="71">
        <v>637</v>
      </c>
      <c r="J12" s="71">
        <v>242</v>
      </c>
      <c r="K12" s="88">
        <v>43197</v>
      </c>
      <c r="L12" s="71">
        <v>380</v>
      </c>
      <c r="M12" s="71">
        <v>17</v>
      </c>
    </row>
    <row r="13" spans="1:13" ht="11.25" customHeight="1">
      <c r="A13" s="12">
        <v>4</v>
      </c>
      <c r="B13" s="17">
        <v>2015</v>
      </c>
      <c r="C13" s="88">
        <v>80845</v>
      </c>
      <c r="D13" s="88">
        <v>40622</v>
      </c>
      <c r="E13" s="88">
        <v>502</v>
      </c>
      <c r="F13" s="88">
        <v>17273</v>
      </c>
      <c r="G13" s="88">
        <v>17333</v>
      </c>
      <c r="H13" s="88">
        <v>4485</v>
      </c>
      <c r="I13" s="71">
        <v>869</v>
      </c>
      <c r="J13" s="71">
        <v>160</v>
      </c>
      <c r="K13" s="88">
        <v>39962</v>
      </c>
      <c r="L13" s="71">
        <v>242</v>
      </c>
      <c r="M13" s="71">
        <v>18</v>
      </c>
    </row>
    <row r="14" spans="1:13" ht="11.25" customHeight="1">
      <c r="A14" s="12">
        <v>5</v>
      </c>
      <c r="B14" s="17">
        <v>2020</v>
      </c>
      <c r="C14" s="88">
        <v>36505</v>
      </c>
      <c r="D14" s="88">
        <v>33236</v>
      </c>
      <c r="E14" s="88">
        <v>1026</v>
      </c>
      <c r="F14" s="88">
        <v>11211</v>
      </c>
      <c r="G14" s="88">
        <v>13609</v>
      </c>
      <c r="H14" s="88">
        <v>6386</v>
      </c>
      <c r="I14" s="71">
        <v>891</v>
      </c>
      <c r="J14" s="71">
        <v>112</v>
      </c>
      <c r="K14" s="88">
        <v>3148</v>
      </c>
      <c r="L14" s="71">
        <v>116</v>
      </c>
      <c r="M14" s="71">
        <v>5</v>
      </c>
    </row>
    <row r="15" spans="1:13" ht="11.25" customHeight="1">
      <c r="A15" s="12">
        <v>6</v>
      </c>
      <c r="B15" s="17">
        <v>2022</v>
      </c>
      <c r="C15" s="88">
        <v>36977</v>
      </c>
      <c r="D15" s="88">
        <v>33604</v>
      </c>
      <c r="E15" s="88">
        <v>1259</v>
      </c>
      <c r="F15" s="88">
        <v>12178</v>
      </c>
      <c r="G15" s="88">
        <v>12971</v>
      </c>
      <c r="H15" s="88">
        <v>6436</v>
      </c>
      <c r="I15" s="71">
        <v>623</v>
      </c>
      <c r="J15" s="71">
        <v>138</v>
      </c>
      <c r="K15" s="88">
        <v>3280</v>
      </c>
      <c r="L15" s="71">
        <v>89</v>
      </c>
      <c r="M15" s="71">
        <v>4</v>
      </c>
    </row>
    <row r="16" spans="1:13" ht="11.25" customHeight="1">
      <c r="A16" s="12">
        <v>7</v>
      </c>
      <c r="B16" s="17">
        <v>2023</v>
      </c>
      <c r="C16" s="88">
        <v>39408</v>
      </c>
      <c r="D16" s="88">
        <v>36144</v>
      </c>
      <c r="E16" s="88">
        <v>1388</v>
      </c>
      <c r="F16" s="88">
        <v>12505</v>
      </c>
      <c r="G16" s="88">
        <v>13842</v>
      </c>
      <c r="H16" s="88">
        <v>7659</v>
      </c>
      <c r="I16" s="71">
        <v>647</v>
      </c>
      <c r="J16" s="71">
        <v>104</v>
      </c>
      <c r="K16" s="88">
        <v>3182</v>
      </c>
      <c r="L16" s="71">
        <v>79</v>
      </c>
      <c r="M16" s="71">
        <v>3</v>
      </c>
    </row>
    <row r="17" spans="1:13" ht="11.25" customHeight="1">
      <c r="A17" s="12">
        <v>8</v>
      </c>
      <c r="B17" s="17">
        <v>2024</v>
      </c>
      <c r="C17" s="88">
        <v>39707</v>
      </c>
      <c r="D17" s="88">
        <v>36684</v>
      </c>
      <c r="E17" s="88">
        <v>1466</v>
      </c>
      <c r="F17" s="88">
        <v>11941</v>
      </c>
      <c r="G17" s="88">
        <v>14266</v>
      </c>
      <c r="H17" s="88">
        <v>8157</v>
      </c>
      <c r="I17" s="71">
        <v>743</v>
      </c>
      <c r="J17" s="71">
        <v>112</v>
      </c>
      <c r="K17" s="88">
        <v>2950</v>
      </c>
      <c r="L17" s="71">
        <v>64</v>
      </c>
      <c r="M17" s="71">
        <v>8</v>
      </c>
    </row>
    <row r="18" spans="1:13" ht="11.25" customHeight="1">
      <c r="A18" s="12">
        <v>9</v>
      </c>
      <c r="B18" s="17">
        <v>2025</v>
      </c>
      <c r="C18" s="73">
        <v>34677</v>
      </c>
      <c r="D18" s="73">
        <v>31801</v>
      </c>
      <c r="E18" s="73">
        <v>1309</v>
      </c>
      <c r="F18" s="73">
        <v>9583</v>
      </c>
      <c r="G18" s="73">
        <v>13636</v>
      </c>
      <c r="H18" s="73">
        <v>6778</v>
      </c>
      <c r="I18" s="74">
        <v>421</v>
      </c>
      <c r="J18" s="74">
        <v>73</v>
      </c>
      <c r="K18" s="73">
        <v>2801</v>
      </c>
      <c r="L18" s="74">
        <v>69</v>
      </c>
      <c r="M18" s="74">
        <v>7</v>
      </c>
    </row>
    <row r="19" spans="1:13" ht="15" customHeight="1">
      <c r="A19" s="12"/>
      <c r="B19" s="17">
        <v>2026</v>
      </c>
      <c r="C19" s="88"/>
      <c r="D19" s="88"/>
      <c r="E19" s="88"/>
      <c r="F19" s="88"/>
      <c r="G19" s="88"/>
      <c r="H19" s="88"/>
      <c r="I19" s="71"/>
      <c r="J19" s="71"/>
      <c r="K19" s="88"/>
      <c r="L19" s="71"/>
      <c r="M19" s="71"/>
    </row>
    <row r="20" spans="1:13" ht="11.25" customHeight="1">
      <c r="A20" s="12">
        <v>10</v>
      </c>
      <c r="B20" s="17" t="s">
        <v>44</v>
      </c>
      <c r="C20" s="73">
        <v>3170</v>
      </c>
      <c r="D20" s="73">
        <v>2935</v>
      </c>
      <c r="E20" s="73">
        <v>98</v>
      </c>
      <c r="F20" s="73">
        <v>888</v>
      </c>
      <c r="G20" s="73">
        <v>1321</v>
      </c>
      <c r="H20" s="73">
        <v>599</v>
      </c>
      <c r="I20" s="74">
        <v>24</v>
      </c>
      <c r="J20" s="74">
        <v>4</v>
      </c>
      <c r="K20" s="73">
        <v>231</v>
      </c>
      <c r="L20" s="74">
        <v>2</v>
      </c>
      <c r="M20" s="74">
        <v>1</v>
      </c>
    </row>
    <row r="21" spans="1:13" ht="11.25" customHeight="1">
      <c r="A21" s="12">
        <v>11</v>
      </c>
      <c r="B21" s="17" t="s">
        <v>45</v>
      </c>
      <c r="C21" s="88"/>
      <c r="D21" s="88"/>
      <c r="E21" s="88"/>
      <c r="F21" s="88"/>
      <c r="G21" s="88"/>
      <c r="H21" s="88"/>
      <c r="I21" s="71"/>
      <c r="J21" s="71"/>
      <c r="K21" s="88"/>
      <c r="L21" s="71"/>
      <c r="M21" s="71"/>
    </row>
    <row r="22" spans="1:13" ht="11.25" customHeight="1">
      <c r="A22" s="12">
        <v>12</v>
      </c>
      <c r="B22" s="17" t="s">
        <v>46</v>
      </c>
      <c r="C22" s="88"/>
      <c r="D22" s="88"/>
      <c r="E22" s="88"/>
      <c r="F22" s="88"/>
      <c r="G22" s="88"/>
      <c r="H22" s="88"/>
      <c r="I22" s="71"/>
      <c r="J22" s="71"/>
      <c r="K22" s="88"/>
      <c r="L22" s="71"/>
      <c r="M22" s="71"/>
    </row>
    <row r="23" spans="1:13" ht="11.25" customHeight="1">
      <c r="A23" s="12">
        <v>13</v>
      </c>
      <c r="B23" s="17" t="s">
        <v>47</v>
      </c>
      <c r="C23" s="88"/>
      <c r="D23" s="88"/>
      <c r="E23" s="88"/>
      <c r="F23" s="88"/>
      <c r="G23" s="88"/>
      <c r="H23" s="88"/>
      <c r="I23" s="71"/>
      <c r="J23" s="71"/>
      <c r="K23" s="88"/>
      <c r="L23" s="71"/>
      <c r="M23" s="71"/>
    </row>
    <row r="24" spans="1:13" ht="11.25" customHeight="1">
      <c r="A24" s="12">
        <v>14</v>
      </c>
      <c r="B24" s="17" t="s">
        <v>48</v>
      </c>
      <c r="C24" s="88"/>
      <c r="D24" s="88"/>
      <c r="E24" s="88"/>
      <c r="F24" s="88"/>
      <c r="G24" s="88"/>
      <c r="H24" s="88"/>
      <c r="I24" s="71"/>
      <c r="J24" s="71"/>
      <c r="K24" s="88"/>
      <c r="L24" s="71"/>
      <c r="M24" s="71"/>
    </row>
    <row r="25" spans="1:13" ht="11.25" customHeight="1">
      <c r="A25" s="12">
        <v>15</v>
      </c>
      <c r="B25" s="17" t="s">
        <v>49</v>
      </c>
      <c r="C25" s="88"/>
      <c r="D25" s="88"/>
      <c r="E25" s="88"/>
      <c r="F25" s="88"/>
      <c r="G25" s="88"/>
      <c r="H25" s="88"/>
      <c r="I25" s="71"/>
      <c r="J25" s="71"/>
      <c r="K25" s="88"/>
      <c r="L25" s="71"/>
      <c r="M25" s="71"/>
    </row>
    <row r="26" spans="1:13" ht="11.25" customHeight="1">
      <c r="A26" s="12">
        <v>16</v>
      </c>
      <c r="B26" s="17" t="s">
        <v>50</v>
      </c>
      <c r="C26" s="88"/>
      <c r="D26" s="88"/>
      <c r="E26" s="88"/>
      <c r="F26" s="88"/>
      <c r="G26" s="88"/>
      <c r="H26" s="88"/>
      <c r="I26" s="71"/>
      <c r="J26" s="71"/>
      <c r="K26" s="88"/>
      <c r="L26" s="71"/>
      <c r="M26" s="71"/>
    </row>
    <row r="27" spans="1:13" ht="11.25" customHeight="1">
      <c r="A27" s="12">
        <v>17</v>
      </c>
      <c r="B27" s="17" t="s">
        <v>51</v>
      </c>
      <c r="C27" s="88"/>
      <c r="D27" s="88"/>
      <c r="E27" s="88"/>
      <c r="F27" s="88"/>
      <c r="G27" s="88"/>
      <c r="H27" s="88"/>
      <c r="I27" s="71"/>
      <c r="J27" s="71"/>
      <c r="K27" s="88"/>
      <c r="L27" s="71"/>
      <c r="M27" s="71"/>
    </row>
    <row r="28" spans="1:13" ht="11.25" customHeight="1">
      <c r="A28" s="12">
        <v>18</v>
      </c>
      <c r="B28" s="17" t="s">
        <v>52</v>
      </c>
      <c r="C28" s="88"/>
      <c r="D28" s="88"/>
      <c r="E28" s="88"/>
      <c r="F28" s="88"/>
      <c r="G28" s="88"/>
      <c r="H28" s="88"/>
      <c r="I28" s="71"/>
      <c r="J28" s="71"/>
      <c r="K28" s="88"/>
      <c r="L28" s="71"/>
      <c r="M28" s="71"/>
    </row>
    <row r="29" spans="1:13" ht="11.25" customHeight="1">
      <c r="A29" s="12">
        <v>19</v>
      </c>
      <c r="B29" s="17" t="s">
        <v>53</v>
      </c>
      <c r="C29" s="88"/>
      <c r="D29" s="88"/>
      <c r="E29" s="88"/>
      <c r="F29" s="88"/>
      <c r="G29" s="88"/>
      <c r="H29" s="88"/>
      <c r="I29" s="71"/>
      <c r="J29" s="71"/>
      <c r="K29" s="88"/>
      <c r="L29" s="71"/>
      <c r="M29" s="71"/>
    </row>
    <row r="30" spans="1:13" ht="11.25" customHeight="1">
      <c r="A30" s="12">
        <v>20</v>
      </c>
      <c r="B30" s="17" t="s">
        <v>54</v>
      </c>
      <c r="C30" s="88"/>
      <c r="D30" s="88"/>
      <c r="E30" s="88"/>
      <c r="F30" s="88"/>
      <c r="G30" s="88"/>
      <c r="H30" s="88"/>
      <c r="I30" s="71"/>
      <c r="J30" s="71"/>
      <c r="K30" s="88"/>
      <c r="L30" s="71"/>
      <c r="M30" s="71"/>
    </row>
    <row r="31" spans="1:13" ht="11.25" customHeight="1">
      <c r="A31" s="12">
        <v>21</v>
      </c>
      <c r="B31" s="17" t="s">
        <v>55</v>
      </c>
      <c r="C31" s="88"/>
      <c r="D31" s="88"/>
      <c r="E31" s="88"/>
      <c r="F31" s="88"/>
      <c r="G31" s="88"/>
      <c r="H31" s="88"/>
      <c r="I31" s="71"/>
      <c r="J31" s="71"/>
      <c r="K31" s="88"/>
      <c r="L31" s="71"/>
      <c r="M31" s="71"/>
    </row>
    <row r="32" spans="1:13" ht="15" customHeight="1">
      <c r="A32" s="12">
        <v>22</v>
      </c>
      <c r="B32" s="80" t="s">
        <v>210</v>
      </c>
      <c r="C32" s="73">
        <v>3170</v>
      </c>
      <c r="D32" s="73">
        <v>2935</v>
      </c>
      <c r="E32" s="73">
        <v>98</v>
      </c>
      <c r="F32" s="73">
        <v>888</v>
      </c>
      <c r="G32" s="73">
        <v>1321</v>
      </c>
      <c r="H32" s="73">
        <v>599</v>
      </c>
      <c r="I32" s="74">
        <v>24</v>
      </c>
      <c r="J32" s="74">
        <v>4</v>
      </c>
      <c r="K32" s="73">
        <v>231</v>
      </c>
      <c r="L32" s="74">
        <v>2</v>
      </c>
      <c r="M32" s="74">
        <v>1</v>
      </c>
    </row>
    <row r="33" spans="1:13" ht="11.25" customHeight="1">
      <c r="A33" s="12">
        <v>23</v>
      </c>
      <c r="B33" s="17" t="s">
        <v>211</v>
      </c>
      <c r="C33" s="88">
        <v>3443</v>
      </c>
      <c r="D33" s="88">
        <v>3164</v>
      </c>
      <c r="E33" s="88">
        <v>91</v>
      </c>
      <c r="F33" s="88">
        <v>1026</v>
      </c>
      <c r="G33" s="88">
        <v>1282</v>
      </c>
      <c r="H33" s="88">
        <v>700</v>
      </c>
      <c r="I33" s="71">
        <v>59</v>
      </c>
      <c r="J33" s="71">
        <v>6</v>
      </c>
      <c r="K33" s="88">
        <v>275</v>
      </c>
      <c r="L33" s="71">
        <v>3</v>
      </c>
      <c r="M33" s="71">
        <v>0</v>
      </c>
    </row>
    <row r="34" spans="1:13" ht="18" customHeight="1">
      <c r="A34" s="12" t="str">
        <f>IF(D34&lt;&gt;"",COUNTA($D$10:D34),"")</f>
        <v/>
      </c>
      <c r="B34" s="17"/>
      <c r="C34" s="227" t="s">
        <v>57</v>
      </c>
      <c r="D34" s="227"/>
      <c r="E34" s="227"/>
      <c r="F34" s="227"/>
      <c r="G34" s="227"/>
      <c r="H34" s="227"/>
      <c r="I34" s="227"/>
      <c r="J34" s="227"/>
      <c r="K34" s="227"/>
      <c r="L34" s="227"/>
      <c r="M34" s="227"/>
    </row>
    <row r="35" spans="1:13" ht="11.25" customHeight="1">
      <c r="A35" s="12">
        <v>24</v>
      </c>
      <c r="B35" s="17">
        <v>2000</v>
      </c>
      <c r="C35" s="88">
        <v>91614</v>
      </c>
      <c r="D35" s="88">
        <v>36485</v>
      </c>
      <c r="E35" s="88">
        <v>1143</v>
      </c>
      <c r="F35" s="88">
        <v>13291</v>
      </c>
      <c r="G35" s="88">
        <v>17920</v>
      </c>
      <c r="H35" s="88">
        <v>4068</v>
      </c>
      <c r="I35" s="71">
        <v>64</v>
      </c>
      <c r="J35" s="71" t="s">
        <v>11</v>
      </c>
      <c r="K35" s="88">
        <v>55035</v>
      </c>
      <c r="L35" s="71">
        <v>68</v>
      </c>
      <c r="M35" s="71">
        <v>27</v>
      </c>
    </row>
    <row r="36" spans="1:13" ht="11.25" customHeight="1">
      <c r="A36" s="12">
        <v>25</v>
      </c>
      <c r="B36" s="17">
        <v>2005</v>
      </c>
      <c r="C36" s="88">
        <v>86522</v>
      </c>
      <c r="D36" s="88">
        <v>37631</v>
      </c>
      <c r="E36" s="88">
        <v>1185</v>
      </c>
      <c r="F36" s="88">
        <v>13308</v>
      </c>
      <c r="G36" s="88">
        <v>18650</v>
      </c>
      <c r="H36" s="88">
        <v>4101</v>
      </c>
      <c r="I36" s="71">
        <v>387</v>
      </c>
      <c r="J36" s="71" t="s">
        <v>11</v>
      </c>
      <c r="K36" s="88">
        <v>48723</v>
      </c>
      <c r="L36" s="71">
        <v>162</v>
      </c>
      <c r="M36" s="71">
        <v>7</v>
      </c>
    </row>
    <row r="37" spans="1:13" ht="11.25" customHeight="1">
      <c r="A37" s="12">
        <v>26</v>
      </c>
      <c r="B37" s="17">
        <v>2010</v>
      </c>
      <c r="C37" s="88">
        <v>88740</v>
      </c>
      <c r="D37" s="88">
        <v>45972</v>
      </c>
      <c r="E37" s="88">
        <v>914</v>
      </c>
      <c r="F37" s="88">
        <v>21224</v>
      </c>
      <c r="G37" s="88">
        <v>17882</v>
      </c>
      <c r="H37" s="88">
        <v>5116</v>
      </c>
      <c r="I37" s="71">
        <v>622</v>
      </c>
      <c r="J37" s="71">
        <v>215</v>
      </c>
      <c r="K37" s="88">
        <v>42406</v>
      </c>
      <c r="L37" s="71">
        <v>346</v>
      </c>
      <c r="M37" s="71">
        <v>15</v>
      </c>
    </row>
    <row r="38" spans="1:13" ht="11.25" customHeight="1">
      <c r="A38" s="12">
        <v>27</v>
      </c>
      <c r="B38" s="17">
        <v>2015</v>
      </c>
      <c r="C38" s="88">
        <v>80168</v>
      </c>
      <c r="D38" s="88">
        <v>40372</v>
      </c>
      <c r="E38" s="88">
        <v>495</v>
      </c>
      <c r="F38" s="88">
        <v>17162</v>
      </c>
      <c r="G38" s="88">
        <v>17303</v>
      </c>
      <c r="H38" s="88">
        <v>4411</v>
      </c>
      <c r="I38" s="71">
        <v>859</v>
      </c>
      <c r="J38" s="71">
        <v>142</v>
      </c>
      <c r="K38" s="88">
        <v>39557</v>
      </c>
      <c r="L38" s="71">
        <v>225</v>
      </c>
      <c r="M38" s="71">
        <v>13</v>
      </c>
    </row>
    <row r="39" spans="1:13" ht="11.25" customHeight="1">
      <c r="A39" s="12">
        <v>28</v>
      </c>
      <c r="B39" s="17">
        <v>2020</v>
      </c>
      <c r="C39" s="88">
        <v>35887</v>
      </c>
      <c r="D39" s="88">
        <v>32908</v>
      </c>
      <c r="E39" s="88">
        <v>1012</v>
      </c>
      <c r="F39" s="88">
        <v>11069</v>
      </c>
      <c r="G39" s="88">
        <v>13560</v>
      </c>
      <c r="H39" s="88">
        <v>6289</v>
      </c>
      <c r="I39" s="71">
        <v>880</v>
      </c>
      <c r="J39" s="71">
        <v>98</v>
      </c>
      <c r="K39" s="88">
        <v>2868</v>
      </c>
      <c r="L39" s="71">
        <v>107</v>
      </c>
      <c r="M39" s="71">
        <v>4</v>
      </c>
    </row>
    <row r="40" spans="1:13" ht="11.25" customHeight="1">
      <c r="A40" s="12">
        <v>29</v>
      </c>
      <c r="B40" s="17">
        <v>2022</v>
      </c>
      <c r="C40" s="88">
        <v>36382</v>
      </c>
      <c r="D40" s="88">
        <v>33272</v>
      </c>
      <c r="E40" s="88">
        <v>1247</v>
      </c>
      <c r="F40" s="88">
        <v>12034</v>
      </c>
      <c r="G40" s="88">
        <v>12904</v>
      </c>
      <c r="H40" s="88">
        <v>6344</v>
      </c>
      <c r="I40" s="71">
        <v>618</v>
      </c>
      <c r="J40" s="71">
        <v>124</v>
      </c>
      <c r="K40" s="88">
        <v>3026</v>
      </c>
      <c r="L40" s="71">
        <v>81</v>
      </c>
      <c r="M40" s="71">
        <v>3</v>
      </c>
    </row>
    <row r="41" spans="1:13" ht="11.25" customHeight="1">
      <c r="A41" s="12">
        <v>30</v>
      </c>
      <c r="B41" s="17">
        <v>2023</v>
      </c>
      <c r="C41" s="88">
        <v>38808</v>
      </c>
      <c r="D41" s="88">
        <v>35802</v>
      </c>
      <c r="E41" s="88">
        <v>1375</v>
      </c>
      <c r="F41" s="88">
        <v>12358</v>
      </c>
      <c r="G41" s="88">
        <v>13774</v>
      </c>
      <c r="H41" s="88">
        <v>7561</v>
      </c>
      <c r="I41" s="71">
        <v>642</v>
      </c>
      <c r="J41" s="71">
        <v>92</v>
      </c>
      <c r="K41" s="88">
        <v>2932</v>
      </c>
      <c r="L41" s="71">
        <v>72</v>
      </c>
      <c r="M41" s="71">
        <v>2</v>
      </c>
    </row>
    <row r="42" spans="1:13" ht="11.25" customHeight="1">
      <c r="A42" s="12">
        <v>31</v>
      </c>
      <c r="B42" s="17">
        <v>2024</v>
      </c>
      <c r="C42" s="88">
        <v>39130</v>
      </c>
      <c r="D42" s="88">
        <v>36364</v>
      </c>
      <c r="E42" s="88">
        <v>1455</v>
      </c>
      <c r="F42" s="88">
        <v>11817</v>
      </c>
      <c r="G42" s="88">
        <v>14201</v>
      </c>
      <c r="H42" s="88">
        <v>8055</v>
      </c>
      <c r="I42" s="71">
        <v>739</v>
      </c>
      <c r="J42" s="71">
        <v>97</v>
      </c>
      <c r="K42" s="88">
        <v>2699</v>
      </c>
      <c r="L42" s="71">
        <v>60</v>
      </c>
      <c r="M42" s="71">
        <v>7</v>
      </c>
    </row>
    <row r="43" spans="1:13" ht="11.25" customHeight="1">
      <c r="A43" s="12">
        <v>32</v>
      </c>
      <c r="B43" s="17">
        <v>2025</v>
      </c>
      <c r="C43" s="88">
        <v>34244</v>
      </c>
      <c r="D43" s="88">
        <v>31562</v>
      </c>
      <c r="E43" s="88">
        <v>1297</v>
      </c>
      <c r="F43" s="88">
        <v>9488</v>
      </c>
      <c r="G43" s="88">
        <v>13592</v>
      </c>
      <c r="H43" s="88">
        <v>6705</v>
      </c>
      <c r="I43" s="71">
        <v>415</v>
      </c>
      <c r="J43" s="71">
        <v>65</v>
      </c>
      <c r="K43" s="88">
        <v>2613</v>
      </c>
      <c r="L43" s="71">
        <v>64</v>
      </c>
      <c r="M43" s="71">
        <v>6</v>
      </c>
    </row>
    <row r="44" spans="1:13" ht="12.75" hidden="1" customHeight="1">
      <c r="A44" s="12"/>
      <c r="B44" s="159" t="s">
        <v>44</v>
      </c>
      <c r="C44" s="177">
        <v>3398</v>
      </c>
      <c r="D44" s="89">
        <v>3143</v>
      </c>
      <c r="E44" s="89">
        <v>90</v>
      </c>
      <c r="F44" s="89">
        <v>1018</v>
      </c>
      <c r="G44" s="89">
        <v>1279</v>
      </c>
      <c r="H44" s="89">
        <v>692</v>
      </c>
      <c r="I44" s="153">
        <v>58</v>
      </c>
      <c r="J44" s="153">
        <v>6</v>
      </c>
      <c r="K44" s="89">
        <v>252</v>
      </c>
      <c r="L44" s="178">
        <v>2</v>
      </c>
      <c r="M44" s="153">
        <v>0</v>
      </c>
    </row>
    <row r="45" spans="1:13" ht="12.75" hidden="1" customHeight="1">
      <c r="A45" s="12"/>
      <c r="B45" s="159" t="s">
        <v>45</v>
      </c>
      <c r="C45" s="89">
        <v>2730</v>
      </c>
      <c r="D45" s="89">
        <v>2509</v>
      </c>
      <c r="E45" s="89">
        <v>106</v>
      </c>
      <c r="F45" s="89">
        <v>796</v>
      </c>
      <c r="G45" s="89">
        <v>993</v>
      </c>
      <c r="H45" s="89">
        <v>575</v>
      </c>
      <c r="I45" s="153">
        <v>34</v>
      </c>
      <c r="J45" s="153">
        <v>4</v>
      </c>
      <c r="K45" s="89">
        <v>218</v>
      </c>
      <c r="L45" s="153">
        <v>2</v>
      </c>
      <c r="M45" s="153">
        <v>1</v>
      </c>
    </row>
    <row r="46" spans="1:13" ht="12.75" hidden="1" customHeight="1">
      <c r="A46" s="12"/>
      <c r="B46" s="159" t="s">
        <v>46</v>
      </c>
      <c r="C46" s="89">
        <v>2861</v>
      </c>
      <c r="D46" s="89">
        <v>2641</v>
      </c>
      <c r="E46" s="89">
        <v>121</v>
      </c>
      <c r="F46" s="89">
        <v>862</v>
      </c>
      <c r="G46" s="89">
        <v>983</v>
      </c>
      <c r="H46" s="89">
        <v>645</v>
      </c>
      <c r="I46" s="153">
        <v>26</v>
      </c>
      <c r="J46" s="153">
        <v>5</v>
      </c>
      <c r="K46" s="89">
        <v>215</v>
      </c>
      <c r="L46" s="153">
        <v>5</v>
      </c>
      <c r="M46" s="153" t="s">
        <v>23</v>
      </c>
    </row>
    <row r="47" spans="1:13" ht="12.75" hidden="1" customHeight="1">
      <c r="A47" s="12"/>
      <c r="B47" s="159" t="s">
        <v>47</v>
      </c>
      <c r="C47" s="89">
        <v>2657</v>
      </c>
      <c r="D47" s="89">
        <v>2436</v>
      </c>
      <c r="E47" s="89">
        <v>121</v>
      </c>
      <c r="F47" s="89">
        <v>718</v>
      </c>
      <c r="G47" s="89">
        <v>977</v>
      </c>
      <c r="H47" s="89">
        <v>576</v>
      </c>
      <c r="I47" s="153">
        <v>39</v>
      </c>
      <c r="J47" s="153">
        <v>6</v>
      </c>
      <c r="K47" s="89">
        <v>214</v>
      </c>
      <c r="L47" s="153">
        <v>7</v>
      </c>
      <c r="M47" s="178">
        <v>0</v>
      </c>
    </row>
    <row r="48" spans="1:13" ht="12.75" hidden="1" customHeight="1">
      <c r="A48" s="12"/>
      <c r="B48" s="159" t="s">
        <v>48</v>
      </c>
      <c r="C48" s="89">
        <v>2449</v>
      </c>
      <c r="D48" s="89">
        <v>2233</v>
      </c>
      <c r="E48" s="89">
        <v>81</v>
      </c>
      <c r="F48" s="89">
        <v>650</v>
      </c>
      <c r="G48" s="89">
        <v>978</v>
      </c>
      <c r="H48" s="89">
        <v>482</v>
      </c>
      <c r="I48" s="153">
        <v>35</v>
      </c>
      <c r="J48" s="153">
        <v>7</v>
      </c>
      <c r="K48" s="89">
        <v>211</v>
      </c>
      <c r="L48" s="153">
        <v>4</v>
      </c>
      <c r="M48" s="153">
        <v>1</v>
      </c>
    </row>
    <row r="49" spans="1:13" ht="12.75" hidden="1" customHeight="1">
      <c r="A49" s="12"/>
      <c r="B49" s="159" t="s">
        <v>49</v>
      </c>
      <c r="C49" s="89">
        <v>2420</v>
      </c>
      <c r="D49" s="89">
        <v>2218</v>
      </c>
      <c r="E49" s="89">
        <v>129</v>
      </c>
      <c r="F49" s="89">
        <v>760</v>
      </c>
      <c r="G49" s="89">
        <v>846</v>
      </c>
      <c r="H49" s="89">
        <v>452</v>
      </c>
      <c r="I49" s="153">
        <v>27</v>
      </c>
      <c r="J49" s="153">
        <v>3</v>
      </c>
      <c r="K49" s="89">
        <v>197</v>
      </c>
      <c r="L49" s="153">
        <v>3</v>
      </c>
      <c r="M49" s="153">
        <v>1</v>
      </c>
    </row>
    <row r="50" spans="1:13" ht="12.75" hidden="1" customHeight="1">
      <c r="A50" s="12"/>
      <c r="B50" s="159" t="s">
        <v>50</v>
      </c>
      <c r="C50" s="89">
        <v>2975</v>
      </c>
      <c r="D50" s="89">
        <v>2747</v>
      </c>
      <c r="E50" s="89">
        <v>108</v>
      </c>
      <c r="F50" s="89">
        <v>881</v>
      </c>
      <c r="G50" s="89">
        <v>1115</v>
      </c>
      <c r="H50" s="89">
        <v>619</v>
      </c>
      <c r="I50" s="153">
        <v>21</v>
      </c>
      <c r="J50" s="153">
        <v>3</v>
      </c>
      <c r="K50" s="89">
        <v>225</v>
      </c>
      <c r="L50" s="153">
        <v>4</v>
      </c>
      <c r="M50" s="153">
        <v>0</v>
      </c>
    </row>
    <row r="51" spans="1:13" ht="12.75" hidden="1" customHeight="1">
      <c r="A51" s="12"/>
      <c r="B51" s="159" t="s">
        <v>51</v>
      </c>
      <c r="C51" s="89">
        <v>2435</v>
      </c>
      <c r="D51" s="89">
        <v>2220</v>
      </c>
      <c r="E51" s="89">
        <v>76</v>
      </c>
      <c r="F51" s="89">
        <v>655</v>
      </c>
      <c r="G51" s="89">
        <v>1050</v>
      </c>
      <c r="H51" s="89">
        <v>417</v>
      </c>
      <c r="I51" s="153">
        <v>15</v>
      </c>
      <c r="J51" s="153">
        <v>8</v>
      </c>
      <c r="K51" s="89">
        <v>206</v>
      </c>
      <c r="L51" s="153">
        <v>8</v>
      </c>
      <c r="M51" s="153">
        <v>1</v>
      </c>
    </row>
    <row r="52" spans="1:13" ht="12.75" hidden="1" customHeight="1">
      <c r="A52" s="12"/>
      <c r="B52" s="159" t="s">
        <v>52</v>
      </c>
      <c r="C52" s="89">
        <v>3048</v>
      </c>
      <c r="D52" s="89">
        <v>2820</v>
      </c>
      <c r="E52" s="89">
        <v>152</v>
      </c>
      <c r="F52" s="89">
        <v>736</v>
      </c>
      <c r="G52" s="89">
        <v>1311</v>
      </c>
      <c r="H52" s="89">
        <v>578</v>
      </c>
      <c r="I52" s="153">
        <v>36</v>
      </c>
      <c r="J52" s="153">
        <v>7</v>
      </c>
      <c r="K52" s="89">
        <v>223</v>
      </c>
      <c r="L52" s="153">
        <v>5</v>
      </c>
      <c r="M52" s="153">
        <v>1</v>
      </c>
    </row>
    <row r="53" spans="1:13" ht="12.75" hidden="1" customHeight="1">
      <c r="A53" s="12"/>
      <c r="B53" s="159" t="s">
        <v>53</v>
      </c>
      <c r="C53" s="89">
        <v>3180</v>
      </c>
      <c r="D53" s="89">
        <v>2932</v>
      </c>
      <c r="E53" s="89">
        <v>110</v>
      </c>
      <c r="F53" s="89">
        <v>791</v>
      </c>
      <c r="G53" s="89">
        <v>1423</v>
      </c>
      <c r="H53" s="89">
        <v>564</v>
      </c>
      <c r="I53" s="153">
        <v>38</v>
      </c>
      <c r="J53" s="153">
        <v>6</v>
      </c>
      <c r="K53" s="89">
        <v>238</v>
      </c>
      <c r="L53" s="153">
        <v>9</v>
      </c>
      <c r="M53" s="153">
        <v>1</v>
      </c>
    </row>
    <row r="54" spans="1:13" ht="12.75" hidden="1" customHeight="1">
      <c r="A54" s="12"/>
      <c r="B54" s="159" t="s">
        <v>54</v>
      </c>
      <c r="C54" s="89">
        <v>3143</v>
      </c>
      <c r="D54" s="89">
        <v>2908</v>
      </c>
      <c r="E54" s="89">
        <v>115</v>
      </c>
      <c r="F54" s="89">
        <v>781</v>
      </c>
      <c r="G54" s="89">
        <v>1371</v>
      </c>
      <c r="H54" s="89">
        <v>586</v>
      </c>
      <c r="I54" s="153">
        <v>51</v>
      </c>
      <c r="J54" s="153">
        <v>5</v>
      </c>
      <c r="K54" s="89">
        <v>224</v>
      </c>
      <c r="L54" s="153">
        <v>10</v>
      </c>
      <c r="M54" s="153">
        <v>0</v>
      </c>
    </row>
    <row r="55" spans="1:13" ht="12.75" hidden="1" customHeight="1">
      <c r="A55" s="12"/>
      <c r="B55" s="159" t="s">
        <v>55</v>
      </c>
      <c r="C55" s="89">
        <v>2948</v>
      </c>
      <c r="D55" s="89">
        <v>2754</v>
      </c>
      <c r="E55" s="89">
        <v>88</v>
      </c>
      <c r="F55" s="89">
        <v>840</v>
      </c>
      <c r="G55" s="89">
        <v>1266</v>
      </c>
      <c r="H55" s="89">
        <v>520</v>
      </c>
      <c r="I55" s="153">
        <v>35</v>
      </c>
      <c r="J55" s="153">
        <v>5</v>
      </c>
      <c r="K55" s="89">
        <v>189</v>
      </c>
      <c r="L55" s="153">
        <v>5</v>
      </c>
      <c r="M55" s="153" t="s">
        <v>23</v>
      </c>
    </row>
    <row r="56" spans="1:13" ht="15" customHeight="1">
      <c r="A56" s="12"/>
      <c r="B56" s="17">
        <v>2026</v>
      </c>
      <c r="C56" s="88"/>
      <c r="D56" s="88"/>
      <c r="E56" s="88"/>
      <c r="F56" s="88"/>
      <c r="G56" s="88"/>
      <c r="H56" s="88"/>
      <c r="I56" s="71"/>
      <c r="J56" s="71"/>
      <c r="K56" s="88"/>
      <c r="L56" s="71"/>
      <c r="M56" s="71"/>
    </row>
    <row r="57" spans="1:13" ht="11.25" customHeight="1">
      <c r="A57" s="12">
        <v>33</v>
      </c>
      <c r="B57" s="17" t="s">
        <v>44</v>
      </c>
      <c r="C57" s="73">
        <v>3129</v>
      </c>
      <c r="D57" s="73">
        <v>2907</v>
      </c>
      <c r="E57" s="73">
        <v>97</v>
      </c>
      <c r="F57" s="73">
        <v>878</v>
      </c>
      <c r="G57" s="73">
        <v>1313</v>
      </c>
      <c r="H57" s="73">
        <v>592</v>
      </c>
      <c r="I57" s="74">
        <v>24</v>
      </c>
      <c r="J57" s="74">
        <v>4</v>
      </c>
      <c r="K57" s="73">
        <v>219</v>
      </c>
      <c r="L57" s="74">
        <v>2</v>
      </c>
      <c r="M57" s="74">
        <v>1</v>
      </c>
    </row>
    <row r="58" spans="1:13" ht="11.25" customHeight="1">
      <c r="A58" s="12">
        <v>34</v>
      </c>
      <c r="B58" s="17" t="s">
        <v>45</v>
      </c>
      <c r="C58" s="88"/>
      <c r="D58" s="88"/>
      <c r="E58" s="88"/>
      <c r="F58" s="88"/>
      <c r="G58" s="88"/>
      <c r="H58" s="88"/>
      <c r="I58" s="71"/>
      <c r="J58" s="71"/>
      <c r="K58" s="88"/>
      <c r="L58" s="71"/>
      <c r="M58" s="71"/>
    </row>
    <row r="59" spans="1:13" ht="11.25" customHeight="1">
      <c r="A59" s="12">
        <v>35</v>
      </c>
      <c r="B59" s="17" t="s">
        <v>46</v>
      </c>
      <c r="C59" s="88"/>
      <c r="D59" s="88"/>
      <c r="E59" s="88"/>
      <c r="F59" s="88"/>
      <c r="G59" s="88"/>
      <c r="H59" s="88"/>
      <c r="I59" s="71"/>
      <c r="J59" s="71"/>
      <c r="K59" s="88"/>
      <c r="L59" s="71"/>
      <c r="M59" s="71"/>
    </row>
    <row r="60" spans="1:13" ht="11.25" customHeight="1">
      <c r="A60" s="12">
        <v>36</v>
      </c>
      <c r="B60" s="17" t="s">
        <v>47</v>
      </c>
      <c r="C60" s="88"/>
      <c r="D60" s="88"/>
      <c r="E60" s="88"/>
      <c r="F60" s="88"/>
      <c r="G60" s="88"/>
      <c r="H60" s="88"/>
      <c r="I60" s="71"/>
      <c r="J60" s="71"/>
      <c r="K60" s="88"/>
      <c r="L60" s="71"/>
      <c r="M60" s="71"/>
    </row>
    <row r="61" spans="1:13" ht="11.25" customHeight="1">
      <c r="A61" s="12">
        <v>37</v>
      </c>
      <c r="B61" s="17" t="s">
        <v>48</v>
      </c>
      <c r="C61" s="88"/>
      <c r="D61" s="88"/>
      <c r="E61" s="88"/>
      <c r="F61" s="88"/>
      <c r="G61" s="88"/>
      <c r="H61" s="88"/>
      <c r="I61" s="71"/>
      <c r="J61" s="71"/>
      <c r="K61" s="88"/>
      <c r="L61" s="71"/>
      <c r="M61" s="71"/>
    </row>
    <row r="62" spans="1:13" ht="11.25" customHeight="1">
      <c r="A62" s="12">
        <v>38</v>
      </c>
      <c r="B62" s="17" t="s">
        <v>49</v>
      </c>
      <c r="C62" s="88"/>
      <c r="D62" s="88"/>
      <c r="E62" s="88"/>
      <c r="F62" s="88"/>
      <c r="G62" s="88"/>
      <c r="H62" s="88"/>
      <c r="I62" s="71"/>
      <c r="J62" s="71"/>
      <c r="K62" s="88"/>
      <c r="L62" s="71"/>
      <c r="M62" s="71"/>
    </row>
    <row r="63" spans="1:13" ht="11.25" customHeight="1">
      <c r="A63" s="12">
        <v>39</v>
      </c>
      <c r="B63" s="17" t="s">
        <v>50</v>
      </c>
      <c r="C63" s="88"/>
      <c r="D63" s="88"/>
      <c r="E63" s="88"/>
      <c r="F63" s="88"/>
      <c r="G63" s="88"/>
      <c r="H63" s="88"/>
      <c r="I63" s="71"/>
      <c r="J63" s="71"/>
      <c r="K63" s="88"/>
      <c r="L63" s="71"/>
      <c r="M63" s="71"/>
    </row>
    <row r="64" spans="1:13" ht="11.25" customHeight="1">
      <c r="A64" s="12">
        <v>40</v>
      </c>
      <c r="B64" s="17" t="s">
        <v>51</v>
      </c>
      <c r="C64" s="88"/>
      <c r="D64" s="88"/>
      <c r="E64" s="88"/>
      <c r="F64" s="88"/>
      <c r="G64" s="88"/>
      <c r="H64" s="88"/>
      <c r="I64" s="71"/>
      <c r="J64" s="71"/>
      <c r="K64" s="88"/>
      <c r="L64" s="71"/>
      <c r="M64" s="71"/>
    </row>
    <row r="65" spans="1:13" ht="11.25" customHeight="1">
      <c r="A65" s="12">
        <v>41</v>
      </c>
      <c r="B65" s="17" t="s">
        <v>52</v>
      </c>
      <c r="C65" s="88"/>
      <c r="D65" s="88"/>
      <c r="E65" s="88"/>
      <c r="F65" s="88"/>
      <c r="G65" s="88"/>
      <c r="H65" s="88"/>
      <c r="I65" s="71"/>
      <c r="J65" s="71"/>
      <c r="K65" s="88"/>
      <c r="L65" s="71"/>
      <c r="M65" s="71"/>
    </row>
    <row r="66" spans="1:13" ht="11.25" customHeight="1">
      <c r="A66" s="12">
        <v>42</v>
      </c>
      <c r="B66" s="17" t="s">
        <v>53</v>
      </c>
      <c r="C66" s="88"/>
      <c r="D66" s="88"/>
      <c r="E66" s="88"/>
      <c r="F66" s="88"/>
      <c r="G66" s="88"/>
      <c r="H66" s="88"/>
      <c r="I66" s="71"/>
      <c r="J66" s="71"/>
      <c r="K66" s="88"/>
      <c r="L66" s="71"/>
      <c r="M66" s="71"/>
    </row>
    <row r="67" spans="1:13" ht="11.25" customHeight="1">
      <c r="A67" s="12">
        <v>43</v>
      </c>
      <c r="B67" s="17" t="s">
        <v>54</v>
      </c>
      <c r="C67" s="88"/>
      <c r="D67" s="88"/>
      <c r="E67" s="88"/>
      <c r="F67" s="88"/>
      <c r="G67" s="88"/>
      <c r="H67" s="88"/>
      <c r="I67" s="71"/>
      <c r="J67" s="71"/>
      <c r="K67" s="88"/>
      <c r="L67" s="71"/>
      <c r="M67" s="71"/>
    </row>
    <row r="68" spans="1:13" ht="11.25" customHeight="1">
      <c r="A68" s="12">
        <v>44</v>
      </c>
      <c r="B68" s="17" t="s">
        <v>55</v>
      </c>
      <c r="C68" s="88"/>
      <c r="D68" s="88"/>
      <c r="E68" s="88"/>
      <c r="F68" s="88"/>
      <c r="G68" s="88"/>
      <c r="H68" s="88"/>
      <c r="I68" s="71"/>
      <c r="J68" s="71"/>
      <c r="K68" s="88"/>
      <c r="L68" s="71"/>
      <c r="M68" s="71"/>
    </row>
    <row r="69" spans="1:13" ht="15" customHeight="1">
      <c r="A69" s="12">
        <v>45</v>
      </c>
      <c r="B69" s="80" t="s">
        <v>210</v>
      </c>
      <c r="C69" s="73">
        <v>3129</v>
      </c>
      <c r="D69" s="73">
        <v>2907</v>
      </c>
      <c r="E69" s="73">
        <v>97</v>
      </c>
      <c r="F69" s="73">
        <v>878</v>
      </c>
      <c r="G69" s="73">
        <v>1313</v>
      </c>
      <c r="H69" s="73">
        <v>592</v>
      </c>
      <c r="I69" s="74">
        <v>24</v>
      </c>
      <c r="J69" s="74">
        <v>4</v>
      </c>
      <c r="K69" s="73">
        <v>219</v>
      </c>
      <c r="L69" s="74">
        <v>2</v>
      </c>
      <c r="M69" s="74">
        <v>1</v>
      </c>
    </row>
    <row r="70" spans="1:13" ht="11.25" customHeight="1">
      <c r="A70" s="12">
        <v>46</v>
      </c>
      <c r="B70" s="17" t="s">
        <v>211</v>
      </c>
      <c r="C70" s="88">
        <v>3398</v>
      </c>
      <c r="D70" s="88">
        <v>3143</v>
      </c>
      <c r="E70" s="88">
        <v>90</v>
      </c>
      <c r="F70" s="88">
        <v>1018</v>
      </c>
      <c r="G70" s="88">
        <v>1279</v>
      </c>
      <c r="H70" s="88">
        <v>692</v>
      </c>
      <c r="I70" s="71">
        <v>58</v>
      </c>
      <c r="J70" s="71">
        <v>6</v>
      </c>
      <c r="K70" s="88">
        <v>252</v>
      </c>
      <c r="L70" s="71">
        <v>2</v>
      </c>
      <c r="M70" s="71">
        <v>0</v>
      </c>
    </row>
    <row r="71" spans="1:13" ht="18" customHeight="1">
      <c r="A71" s="12" t="str">
        <f>IF(D71&lt;&gt;"",COUNTA($D$10:D71),"")</f>
        <v/>
      </c>
      <c r="B71" s="50"/>
      <c r="C71" s="228" t="s">
        <v>42</v>
      </c>
      <c r="D71" s="228"/>
      <c r="E71" s="228"/>
      <c r="F71" s="228"/>
      <c r="G71" s="228"/>
      <c r="H71" s="228"/>
      <c r="I71" s="228"/>
      <c r="J71" s="228"/>
      <c r="K71" s="228"/>
      <c r="L71" s="228"/>
      <c r="M71" s="228"/>
    </row>
    <row r="72" spans="1:13" ht="11.25" customHeight="1">
      <c r="A72" s="12">
        <v>47</v>
      </c>
      <c r="B72" s="17">
        <v>2000</v>
      </c>
      <c r="C72" s="88" t="s">
        <v>11</v>
      </c>
      <c r="D72" s="88">
        <v>373</v>
      </c>
      <c r="E72" s="88">
        <v>11</v>
      </c>
      <c r="F72" s="88">
        <v>196</v>
      </c>
      <c r="G72" s="88">
        <v>32</v>
      </c>
      <c r="H72" s="88">
        <v>122</v>
      </c>
      <c r="I72" s="71">
        <v>12</v>
      </c>
      <c r="J72" s="71" t="s">
        <v>11</v>
      </c>
      <c r="K72" s="88" t="s">
        <v>11</v>
      </c>
      <c r="L72" s="71">
        <v>20</v>
      </c>
      <c r="M72" s="71">
        <v>1</v>
      </c>
    </row>
    <row r="73" spans="1:13" ht="11.25" customHeight="1">
      <c r="A73" s="12">
        <v>48</v>
      </c>
      <c r="B73" s="17">
        <v>2005</v>
      </c>
      <c r="C73" s="88">
        <v>1506</v>
      </c>
      <c r="D73" s="88">
        <v>406</v>
      </c>
      <c r="E73" s="88">
        <v>15</v>
      </c>
      <c r="F73" s="88">
        <v>169</v>
      </c>
      <c r="G73" s="88">
        <v>29</v>
      </c>
      <c r="H73" s="88">
        <v>182</v>
      </c>
      <c r="I73" s="71">
        <v>11</v>
      </c>
      <c r="J73" s="71" t="s">
        <v>11</v>
      </c>
      <c r="K73" s="88">
        <v>1074</v>
      </c>
      <c r="L73" s="71">
        <v>23</v>
      </c>
      <c r="M73" s="71">
        <v>2</v>
      </c>
    </row>
    <row r="74" spans="1:13" ht="11.25" customHeight="1">
      <c r="A74" s="12">
        <v>49</v>
      </c>
      <c r="B74" s="17">
        <v>2010</v>
      </c>
      <c r="C74" s="88">
        <v>1145</v>
      </c>
      <c r="D74" s="88">
        <v>318</v>
      </c>
      <c r="E74" s="88">
        <v>11</v>
      </c>
      <c r="F74" s="88">
        <v>127</v>
      </c>
      <c r="G74" s="88">
        <v>37</v>
      </c>
      <c r="H74" s="88">
        <v>100</v>
      </c>
      <c r="I74" s="71">
        <v>15</v>
      </c>
      <c r="J74" s="71">
        <v>27</v>
      </c>
      <c r="K74" s="88">
        <v>791</v>
      </c>
      <c r="L74" s="71">
        <v>34</v>
      </c>
      <c r="M74" s="71">
        <v>2</v>
      </c>
    </row>
    <row r="75" spans="1:13" ht="11.25" customHeight="1">
      <c r="A75" s="12">
        <v>50</v>
      </c>
      <c r="B75" s="17">
        <v>2015</v>
      </c>
      <c r="C75" s="88">
        <v>677</v>
      </c>
      <c r="D75" s="88">
        <v>250</v>
      </c>
      <c r="E75" s="88">
        <v>7</v>
      </c>
      <c r="F75" s="88">
        <v>111</v>
      </c>
      <c r="G75" s="88">
        <v>30</v>
      </c>
      <c r="H75" s="88">
        <v>73</v>
      </c>
      <c r="I75" s="71">
        <v>11</v>
      </c>
      <c r="J75" s="71">
        <v>18</v>
      </c>
      <c r="K75" s="88">
        <v>405</v>
      </c>
      <c r="L75" s="71">
        <v>17</v>
      </c>
      <c r="M75" s="71">
        <v>5</v>
      </c>
    </row>
    <row r="76" spans="1:13" ht="11.25" customHeight="1">
      <c r="A76" s="12">
        <v>51</v>
      </c>
      <c r="B76" s="17">
        <v>2020</v>
      </c>
      <c r="C76" s="88">
        <v>618</v>
      </c>
      <c r="D76" s="88">
        <v>328</v>
      </c>
      <c r="E76" s="88">
        <v>14</v>
      </c>
      <c r="F76" s="88">
        <v>142</v>
      </c>
      <c r="G76" s="88">
        <v>49</v>
      </c>
      <c r="H76" s="88">
        <v>98</v>
      </c>
      <c r="I76" s="71">
        <v>11</v>
      </c>
      <c r="J76" s="71">
        <v>14</v>
      </c>
      <c r="K76" s="88">
        <v>280</v>
      </c>
      <c r="L76" s="71">
        <v>10</v>
      </c>
      <c r="M76" s="71">
        <v>1</v>
      </c>
    </row>
    <row r="77" spans="1:13" ht="11.25" customHeight="1">
      <c r="A77" s="12">
        <v>52</v>
      </c>
      <c r="B77" s="17">
        <v>2022</v>
      </c>
      <c r="C77" s="88">
        <v>595</v>
      </c>
      <c r="D77" s="88">
        <v>332</v>
      </c>
      <c r="E77" s="88">
        <v>12</v>
      </c>
      <c r="F77" s="88">
        <v>143</v>
      </c>
      <c r="G77" s="88">
        <v>67</v>
      </c>
      <c r="H77" s="88">
        <v>92</v>
      </c>
      <c r="I77" s="71">
        <v>4</v>
      </c>
      <c r="J77" s="71">
        <v>14</v>
      </c>
      <c r="K77" s="88">
        <v>255</v>
      </c>
      <c r="L77" s="71">
        <v>8</v>
      </c>
      <c r="M77" s="71">
        <v>1</v>
      </c>
    </row>
    <row r="78" spans="1:13" ht="11.25" customHeight="1">
      <c r="A78" s="12">
        <v>53</v>
      </c>
      <c r="B78" s="17">
        <v>2023</v>
      </c>
      <c r="C78" s="88">
        <v>600</v>
      </c>
      <c r="D78" s="88">
        <v>342</v>
      </c>
      <c r="E78" s="88">
        <v>13</v>
      </c>
      <c r="F78" s="88">
        <v>147</v>
      </c>
      <c r="G78" s="88">
        <v>67</v>
      </c>
      <c r="H78" s="88">
        <v>97</v>
      </c>
      <c r="I78" s="71">
        <v>5</v>
      </c>
      <c r="J78" s="71">
        <v>12</v>
      </c>
      <c r="K78" s="88">
        <v>249</v>
      </c>
      <c r="L78" s="71">
        <v>8</v>
      </c>
      <c r="M78" s="71">
        <v>1</v>
      </c>
    </row>
    <row r="79" spans="1:13" ht="11.25" customHeight="1">
      <c r="A79" s="12">
        <v>54</v>
      </c>
      <c r="B79" s="165">
        <v>2024</v>
      </c>
      <c r="C79" s="88">
        <v>577</v>
      </c>
      <c r="D79" s="88">
        <v>321</v>
      </c>
      <c r="E79" s="88">
        <v>11</v>
      </c>
      <c r="F79" s="88">
        <v>124</v>
      </c>
      <c r="G79" s="88">
        <v>65</v>
      </c>
      <c r="H79" s="88">
        <v>102</v>
      </c>
      <c r="I79" s="71">
        <v>5</v>
      </c>
      <c r="J79" s="71">
        <v>15</v>
      </c>
      <c r="K79" s="88">
        <v>250</v>
      </c>
      <c r="L79" s="71">
        <v>4</v>
      </c>
      <c r="M79" s="71">
        <v>2</v>
      </c>
    </row>
    <row r="80" spans="1:13" ht="11.25" customHeight="1">
      <c r="A80" s="12">
        <v>55</v>
      </c>
      <c r="B80" s="165">
        <v>2025</v>
      </c>
      <c r="C80" s="88">
        <v>433</v>
      </c>
      <c r="D80" s="88">
        <v>239</v>
      </c>
      <c r="E80" s="88">
        <v>12</v>
      </c>
      <c r="F80" s="88">
        <v>96</v>
      </c>
      <c r="G80" s="88">
        <v>44</v>
      </c>
      <c r="H80" s="88">
        <v>74</v>
      </c>
      <c r="I80" s="71">
        <v>6</v>
      </c>
      <c r="J80" s="71">
        <v>8</v>
      </c>
      <c r="K80" s="88">
        <v>188</v>
      </c>
      <c r="L80" s="71">
        <v>4</v>
      </c>
      <c r="M80" s="71">
        <v>1</v>
      </c>
    </row>
    <row r="81" spans="1:13" ht="12.75" hidden="1" customHeight="1">
      <c r="A81" s="12"/>
      <c r="B81" s="159" t="s">
        <v>44</v>
      </c>
      <c r="C81" s="177">
        <v>44</v>
      </c>
      <c r="D81" s="89">
        <v>21</v>
      </c>
      <c r="E81" s="89">
        <v>1</v>
      </c>
      <c r="F81" s="89">
        <v>8</v>
      </c>
      <c r="G81" s="89">
        <v>3</v>
      </c>
      <c r="H81" s="89">
        <v>8</v>
      </c>
      <c r="I81" s="153">
        <v>1</v>
      </c>
      <c r="J81" s="153">
        <v>0</v>
      </c>
      <c r="K81" s="89">
        <v>23</v>
      </c>
      <c r="L81" s="153">
        <v>1</v>
      </c>
      <c r="M81" s="153" t="s">
        <v>23</v>
      </c>
    </row>
    <row r="82" spans="1:13" ht="12.75" hidden="1" customHeight="1">
      <c r="A82" s="12"/>
      <c r="B82" s="159" t="s">
        <v>45</v>
      </c>
      <c r="C82" s="89">
        <v>58</v>
      </c>
      <c r="D82" s="89">
        <v>29</v>
      </c>
      <c r="E82" s="89">
        <v>2</v>
      </c>
      <c r="F82" s="89">
        <v>12</v>
      </c>
      <c r="G82" s="89">
        <v>4</v>
      </c>
      <c r="H82" s="89">
        <v>10</v>
      </c>
      <c r="I82" s="153">
        <v>0</v>
      </c>
      <c r="J82" s="153">
        <v>1</v>
      </c>
      <c r="K82" s="89">
        <v>27</v>
      </c>
      <c r="L82" s="153">
        <v>0</v>
      </c>
      <c r="M82" s="153">
        <v>1</v>
      </c>
    </row>
    <row r="83" spans="1:13" ht="12.75" hidden="1" customHeight="1">
      <c r="A83" s="12"/>
      <c r="B83" s="159" t="s">
        <v>46</v>
      </c>
      <c r="C83" s="89">
        <v>42</v>
      </c>
      <c r="D83" s="89">
        <v>26</v>
      </c>
      <c r="E83" s="89">
        <v>3</v>
      </c>
      <c r="F83" s="89">
        <v>9</v>
      </c>
      <c r="G83" s="89">
        <v>4</v>
      </c>
      <c r="H83" s="89">
        <v>9</v>
      </c>
      <c r="I83" s="153">
        <v>0</v>
      </c>
      <c r="J83" s="153">
        <v>0</v>
      </c>
      <c r="K83" s="89">
        <v>15</v>
      </c>
      <c r="L83" s="153">
        <v>0</v>
      </c>
      <c r="M83" s="153" t="s">
        <v>23</v>
      </c>
    </row>
    <row r="84" spans="1:13" ht="12.75" hidden="1" customHeight="1">
      <c r="A84" s="12"/>
      <c r="B84" s="159" t="s">
        <v>47</v>
      </c>
      <c r="C84" s="89">
        <v>23</v>
      </c>
      <c r="D84" s="89">
        <v>13</v>
      </c>
      <c r="E84" s="89">
        <v>0</v>
      </c>
      <c r="F84" s="89">
        <v>5</v>
      </c>
      <c r="G84" s="89">
        <v>3</v>
      </c>
      <c r="H84" s="89">
        <v>4</v>
      </c>
      <c r="I84" s="153">
        <v>0</v>
      </c>
      <c r="J84" s="153">
        <v>1</v>
      </c>
      <c r="K84" s="89">
        <v>10</v>
      </c>
      <c r="L84" s="153">
        <v>0</v>
      </c>
      <c r="M84" s="153" t="s">
        <v>23</v>
      </c>
    </row>
    <row r="85" spans="1:13" ht="12.75" hidden="1" customHeight="1">
      <c r="A85" s="12"/>
      <c r="B85" s="159" t="s">
        <v>48</v>
      </c>
      <c r="C85" s="89">
        <v>18</v>
      </c>
      <c r="D85" s="89">
        <v>11</v>
      </c>
      <c r="E85" s="89">
        <v>0</v>
      </c>
      <c r="F85" s="89">
        <v>4</v>
      </c>
      <c r="G85" s="89">
        <v>3</v>
      </c>
      <c r="H85" s="89">
        <v>3</v>
      </c>
      <c r="I85" s="153">
        <v>0</v>
      </c>
      <c r="J85" s="153">
        <v>1</v>
      </c>
      <c r="K85" s="89">
        <v>7</v>
      </c>
      <c r="L85" s="153">
        <v>0</v>
      </c>
      <c r="M85" s="153" t="s">
        <v>23</v>
      </c>
    </row>
    <row r="86" spans="1:13" ht="12.75" hidden="1" customHeight="1">
      <c r="A86" s="12"/>
      <c r="B86" s="159" t="s">
        <v>49</v>
      </c>
      <c r="C86" s="89">
        <v>55</v>
      </c>
      <c r="D86" s="89">
        <v>31</v>
      </c>
      <c r="E86" s="89">
        <v>0</v>
      </c>
      <c r="F86" s="89">
        <v>11</v>
      </c>
      <c r="G86" s="89">
        <v>8</v>
      </c>
      <c r="H86" s="89">
        <v>9</v>
      </c>
      <c r="I86" s="153">
        <v>1</v>
      </c>
      <c r="J86" s="153">
        <v>1</v>
      </c>
      <c r="K86" s="89">
        <v>23</v>
      </c>
      <c r="L86" s="153">
        <v>0</v>
      </c>
      <c r="M86" s="153" t="s">
        <v>23</v>
      </c>
    </row>
    <row r="87" spans="1:13" ht="12.75" hidden="1" customHeight="1">
      <c r="A87" s="12"/>
      <c r="B87" s="159" t="s">
        <v>50</v>
      </c>
      <c r="C87" s="89">
        <v>7</v>
      </c>
      <c r="D87" s="89">
        <v>4</v>
      </c>
      <c r="E87" s="89" t="s">
        <v>23</v>
      </c>
      <c r="F87" s="89">
        <v>1</v>
      </c>
      <c r="G87" s="89">
        <v>1</v>
      </c>
      <c r="H87" s="89">
        <v>1</v>
      </c>
      <c r="I87" s="153">
        <v>0</v>
      </c>
      <c r="J87" s="153">
        <v>0</v>
      </c>
      <c r="K87" s="89">
        <v>3</v>
      </c>
      <c r="L87" s="153">
        <v>0</v>
      </c>
      <c r="M87" s="153" t="s">
        <v>23</v>
      </c>
    </row>
    <row r="88" spans="1:13" ht="12.75" hidden="1" customHeight="1">
      <c r="A88" s="12"/>
      <c r="B88" s="159" t="s">
        <v>51</v>
      </c>
      <c r="C88" s="89">
        <v>21</v>
      </c>
      <c r="D88" s="89">
        <v>9</v>
      </c>
      <c r="E88" s="89" t="s">
        <v>23</v>
      </c>
      <c r="F88" s="89">
        <v>4</v>
      </c>
      <c r="G88" s="89">
        <v>2</v>
      </c>
      <c r="H88" s="89">
        <v>2</v>
      </c>
      <c r="I88" s="153">
        <v>0</v>
      </c>
      <c r="J88" s="153">
        <v>0</v>
      </c>
      <c r="K88" s="89">
        <v>12</v>
      </c>
      <c r="L88" s="153">
        <v>0</v>
      </c>
      <c r="M88" s="153" t="s">
        <v>23</v>
      </c>
    </row>
    <row r="89" spans="1:13" ht="12.75" hidden="1" customHeight="1">
      <c r="A89" s="12"/>
      <c r="B89" s="159" t="s">
        <v>52</v>
      </c>
      <c r="C89" s="89">
        <v>10</v>
      </c>
      <c r="D89" s="89">
        <v>5</v>
      </c>
      <c r="E89" s="89">
        <v>1</v>
      </c>
      <c r="F89" s="89">
        <v>2</v>
      </c>
      <c r="G89" s="89">
        <v>1</v>
      </c>
      <c r="H89" s="89">
        <v>1</v>
      </c>
      <c r="I89" s="153">
        <v>0</v>
      </c>
      <c r="J89" s="153">
        <v>0</v>
      </c>
      <c r="K89" s="89">
        <v>5</v>
      </c>
      <c r="L89" s="153">
        <v>0</v>
      </c>
      <c r="M89" s="153" t="s">
        <v>23</v>
      </c>
    </row>
    <row r="90" spans="1:13" ht="12.75" hidden="1" customHeight="1">
      <c r="A90" s="12"/>
      <c r="B90" s="159" t="s">
        <v>53</v>
      </c>
      <c r="C90" s="89">
        <v>26</v>
      </c>
      <c r="D90" s="89">
        <v>17</v>
      </c>
      <c r="E90" s="89">
        <v>1</v>
      </c>
      <c r="F90" s="89">
        <v>8</v>
      </c>
      <c r="G90" s="89">
        <v>2</v>
      </c>
      <c r="H90" s="89">
        <v>4</v>
      </c>
      <c r="I90" s="153">
        <v>0</v>
      </c>
      <c r="J90" s="153">
        <v>1</v>
      </c>
      <c r="K90" s="89">
        <v>9</v>
      </c>
      <c r="L90" s="153">
        <v>1</v>
      </c>
      <c r="M90" s="153" t="s">
        <v>23</v>
      </c>
    </row>
    <row r="91" spans="1:13" ht="12.75" hidden="1" customHeight="1">
      <c r="A91" s="12"/>
      <c r="B91" s="159" t="s">
        <v>54</v>
      </c>
      <c r="C91" s="89">
        <v>54</v>
      </c>
      <c r="D91" s="89">
        <v>32</v>
      </c>
      <c r="E91" s="89">
        <v>1</v>
      </c>
      <c r="F91" s="89">
        <v>19</v>
      </c>
      <c r="G91" s="89">
        <v>4</v>
      </c>
      <c r="H91" s="89">
        <v>7</v>
      </c>
      <c r="I91" s="153" t="s">
        <v>23</v>
      </c>
      <c r="J91" s="153">
        <v>1</v>
      </c>
      <c r="K91" s="89">
        <v>21</v>
      </c>
      <c r="L91" s="153">
        <v>1</v>
      </c>
      <c r="M91" s="153" t="s">
        <v>23</v>
      </c>
    </row>
    <row r="92" spans="1:13" ht="12.75" hidden="1" customHeight="1">
      <c r="A92" s="12"/>
      <c r="B92" s="159" t="s">
        <v>55</v>
      </c>
      <c r="C92" s="89">
        <v>75</v>
      </c>
      <c r="D92" s="89">
        <v>41</v>
      </c>
      <c r="E92" s="89">
        <v>1</v>
      </c>
      <c r="F92" s="89">
        <v>14</v>
      </c>
      <c r="G92" s="89">
        <v>10</v>
      </c>
      <c r="H92" s="89">
        <v>14</v>
      </c>
      <c r="I92" s="153">
        <v>2</v>
      </c>
      <c r="J92" s="153">
        <v>2</v>
      </c>
      <c r="K92" s="89">
        <v>33</v>
      </c>
      <c r="L92" s="153">
        <v>1</v>
      </c>
      <c r="M92" s="153" t="s">
        <v>23</v>
      </c>
    </row>
    <row r="93" spans="1:13" ht="15" customHeight="1">
      <c r="A93" s="12" t="str">
        <f>IF(D93&lt;&gt;"",COUNTA($D$10:D93),"")</f>
        <v/>
      </c>
      <c r="B93" s="17">
        <v>2026</v>
      </c>
      <c r="C93" s="88"/>
      <c r="D93" s="88"/>
      <c r="E93" s="88"/>
      <c r="F93" s="88"/>
      <c r="G93" s="88"/>
      <c r="H93" s="88"/>
      <c r="I93" s="71"/>
      <c r="J93" s="71"/>
      <c r="K93" s="88"/>
      <c r="L93" s="71"/>
      <c r="M93" s="71"/>
    </row>
    <row r="94" spans="1:13" ht="11.25" customHeight="1">
      <c r="A94" s="12">
        <v>56</v>
      </c>
      <c r="B94" s="80" t="s">
        <v>44</v>
      </c>
      <c r="C94" s="73">
        <v>41</v>
      </c>
      <c r="D94" s="73">
        <v>28</v>
      </c>
      <c r="E94" s="73">
        <v>2</v>
      </c>
      <c r="F94" s="73">
        <v>10</v>
      </c>
      <c r="G94" s="73">
        <v>8</v>
      </c>
      <c r="H94" s="73">
        <v>7</v>
      </c>
      <c r="I94" s="74" t="s">
        <v>23</v>
      </c>
      <c r="J94" s="74">
        <v>0</v>
      </c>
      <c r="K94" s="73">
        <v>13</v>
      </c>
      <c r="L94" s="74">
        <v>0</v>
      </c>
      <c r="M94" s="74" t="s">
        <v>23</v>
      </c>
    </row>
    <row r="95" spans="1:13" ht="11.25" customHeight="1">
      <c r="A95" s="12">
        <v>57</v>
      </c>
      <c r="B95" s="17" t="s">
        <v>45</v>
      </c>
      <c r="C95" s="88"/>
      <c r="D95" s="88"/>
      <c r="E95" s="88"/>
      <c r="F95" s="88"/>
      <c r="G95" s="88"/>
      <c r="H95" s="88"/>
      <c r="I95" s="71"/>
      <c r="J95" s="71"/>
      <c r="K95" s="88"/>
      <c r="L95" s="71"/>
      <c r="M95" s="71"/>
    </row>
    <row r="96" spans="1:13" ht="11.25" customHeight="1">
      <c r="A96" s="12">
        <v>58</v>
      </c>
      <c r="B96" s="17" t="s">
        <v>46</v>
      </c>
      <c r="C96" s="88"/>
      <c r="D96" s="88"/>
      <c r="E96" s="88"/>
      <c r="F96" s="88"/>
      <c r="G96" s="88"/>
      <c r="H96" s="88"/>
      <c r="I96" s="71"/>
      <c r="J96" s="71"/>
      <c r="K96" s="88"/>
      <c r="L96" s="71"/>
      <c r="M96" s="71"/>
    </row>
    <row r="97" spans="1:13" ht="11.25" customHeight="1">
      <c r="A97" s="12">
        <v>59</v>
      </c>
      <c r="B97" s="17" t="s">
        <v>47</v>
      </c>
      <c r="C97" s="88"/>
      <c r="D97" s="88"/>
      <c r="E97" s="88"/>
      <c r="F97" s="88"/>
      <c r="G97" s="88"/>
      <c r="H97" s="88"/>
      <c r="I97" s="71"/>
      <c r="J97" s="71"/>
      <c r="K97" s="88"/>
      <c r="L97" s="71"/>
      <c r="M97" s="71"/>
    </row>
    <row r="98" spans="1:13" ht="11.25" customHeight="1">
      <c r="A98" s="12">
        <v>60</v>
      </c>
      <c r="B98" s="17" t="s">
        <v>48</v>
      </c>
      <c r="C98" s="88"/>
      <c r="D98" s="88"/>
      <c r="E98" s="88"/>
      <c r="F98" s="88"/>
      <c r="G98" s="88"/>
      <c r="H98" s="88"/>
      <c r="I98" s="71"/>
      <c r="J98" s="71"/>
      <c r="K98" s="88"/>
      <c r="L98" s="71"/>
      <c r="M98" s="71"/>
    </row>
    <row r="99" spans="1:13" ht="11.25" customHeight="1">
      <c r="A99" s="12">
        <v>61</v>
      </c>
      <c r="B99" s="17" t="s">
        <v>49</v>
      </c>
      <c r="C99" s="88"/>
      <c r="D99" s="88"/>
      <c r="E99" s="88"/>
      <c r="F99" s="88"/>
      <c r="G99" s="88"/>
      <c r="H99" s="88"/>
      <c r="I99" s="71"/>
      <c r="J99" s="71"/>
      <c r="K99" s="88"/>
      <c r="L99" s="71"/>
      <c r="M99" s="71"/>
    </row>
    <row r="100" spans="1:13" ht="11.25" customHeight="1">
      <c r="A100" s="12">
        <v>62</v>
      </c>
      <c r="B100" s="17" t="s">
        <v>50</v>
      </c>
      <c r="C100" s="88"/>
      <c r="D100" s="88"/>
      <c r="E100" s="88"/>
      <c r="F100" s="88"/>
      <c r="G100" s="88"/>
      <c r="H100" s="88"/>
      <c r="I100" s="71"/>
      <c r="J100" s="71"/>
      <c r="K100" s="88"/>
      <c r="L100" s="71"/>
      <c r="M100" s="71"/>
    </row>
    <row r="101" spans="1:13" ht="11.25" customHeight="1">
      <c r="A101" s="12">
        <v>63</v>
      </c>
      <c r="B101" s="17" t="s">
        <v>51</v>
      </c>
      <c r="C101" s="88"/>
      <c r="D101" s="88"/>
      <c r="E101" s="88"/>
      <c r="F101" s="88"/>
      <c r="G101" s="88"/>
      <c r="H101" s="88"/>
      <c r="I101" s="71"/>
      <c r="J101" s="71"/>
      <c r="K101" s="88"/>
      <c r="L101" s="71"/>
      <c r="M101" s="71"/>
    </row>
    <row r="102" spans="1:13" ht="11.25" customHeight="1">
      <c r="A102" s="12">
        <v>64</v>
      </c>
      <c r="B102" s="17" t="s">
        <v>52</v>
      </c>
      <c r="C102" s="88"/>
      <c r="D102" s="88"/>
      <c r="E102" s="88"/>
      <c r="F102" s="88"/>
      <c r="G102" s="88"/>
      <c r="H102" s="88"/>
      <c r="I102" s="71"/>
      <c r="J102" s="71"/>
      <c r="K102" s="88"/>
      <c r="L102" s="71"/>
      <c r="M102" s="71"/>
    </row>
    <row r="103" spans="1:13" ht="11.25" customHeight="1">
      <c r="A103" s="12">
        <v>65</v>
      </c>
      <c r="B103" s="17" t="s">
        <v>53</v>
      </c>
      <c r="C103" s="88"/>
      <c r="D103" s="88"/>
      <c r="E103" s="88"/>
      <c r="F103" s="88"/>
      <c r="G103" s="88"/>
      <c r="H103" s="88"/>
      <c r="I103" s="71"/>
      <c r="J103" s="71"/>
      <c r="K103" s="88"/>
      <c r="L103" s="71"/>
      <c r="M103" s="71"/>
    </row>
    <row r="104" spans="1:13" ht="11.25" customHeight="1">
      <c r="A104" s="12">
        <v>66</v>
      </c>
      <c r="B104" s="17" t="s">
        <v>54</v>
      </c>
      <c r="C104" s="88"/>
      <c r="D104" s="88"/>
      <c r="E104" s="88"/>
      <c r="F104" s="88"/>
      <c r="G104" s="88"/>
      <c r="H104" s="88"/>
      <c r="I104" s="71"/>
      <c r="J104" s="71"/>
      <c r="K104" s="88"/>
      <c r="L104" s="71"/>
      <c r="M104" s="71"/>
    </row>
    <row r="105" spans="1:13" ht="11.25" customHeight="1">
      <c r="A105" s="12">
        <v>67</v>
      </c>
      <c r="B105" s="17" t="s">
        <v>55</v>
      </c>
      <c r="C105" s="88"/>
      <c r="D105" s="88"/>
      <c r="E105" s="88"/>
      <c r="F105" s="88"/>
      <c r="G105" s="88"/>
      <c r="H105" s="88"/>
      <c r="I105" s="71"/>
      <c r="J105" s="71"/>
      <c r="K105" s="88"/>
      <c r="L105" s="71"/>
      <c r="M105" s="71"/>
    </row>
    <row r="106" spans="1:13" ht="15.75" customHeight="1">
      <c r="A106" s="12">
        <v>68</v>
      </c>
      <c r="B106" s="17" t="s">
        <v>210</v>
      </c>
      <c r="C106" s="73">
        <v>41</v>
      </c>
      <c r="D106" s="73">
        <v>28</v>
      </c>
      <c r="E106" s="73">
        <v>2</v>
      </c>
      <c r="F106" s="73">
        <v>10</v>
      </c>
      <c r="G106" s="73">
        <v>8</v>
      </c>
      <c r="H106" s="73">
        <v>7</v>
      </c>
      <c r="I106" s="74" t="s">
        <v>23</v>
      </c>
      <c r="J106" s="74">
        <v>0</v>
      </c>
      <c r="K106" s="73">
        <v>13</v>
      </c>
      <c r="L106" s="74">
        <v>0</v>
      </c>
      <c r="M106" s="74" t="s">
        <v>23</v>
      </c>
    </row>
    <row r="107" spans="1:13" ht="11.25" customHeight="1">
      <c r="A107" s="12">
        <v>69</v>
      </c>
      <c r="B107" s="17" t="s">
        <v>211</v>
      </c>
      <c r="C107" s="88">
        <v>44</v>
      </c>
      <c r="D107" s="88">
        <v>21</v>
      </c>
      <c r="E107" s="88">
        <v>1</v>
      </c>
      <c r="F107" s="88">
        <v>8</v>
      </c>
      <c r="G107" s="88">
        <v>3</v>
      </c>
      <c r="H107" s="88">
        <v>8</v>
      </c>
      <c r="I107" s="71">
        <v>1</v>
      </c>
      <c r="J107" s="71">
        <v>0</v>
      </c>
      <c r="K107" s="88">
        <v>23</v>
      </c>
      <c r="L107" s="71">
        <v>1</v>
      </c>
      <c r="M107" s="71" t="s">
        <v>23</v>
      </c>
    </row>
    <row r="108" spans="1:13" ht="11.45" customHeight="1"/>
    <row r="109" spans="1:13" ht="11.45" customHeight="1"/>
    <row r="110" spans="1:13" ht="11.45" customHeight="1"/>
    <row r="111" spans="1:13" ht="11.45" customHeight="1"/>
    <row r="112" spans="1:13"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sheetData>
  <mergeCells count="23">
    <mergeCell ref="A1:B1"/>
    <mergeCell ref="C1:M1"/>
    <mergeCell ref="A2:B2"/>
    <mergeCell ref="C2:M2"/>
    <mergeCell ref="A3:A7"/>
    <mergeCell ref="B3:B7"/>
    <mergeCell ref="C3:C6"/>
    <mergeCell ref="D3:M3"/>
    <mergeCell ref="D4:D6"/>
    <mergeCell ref="E4:J4"/>
    <mergeCell ref="C7:M7"/>
    <mergeCell ref="C9:M9"/>
    <mergeCell ref="C34:M34"/>
    <mergeCell ref="C71:M71"/>
    <mergeCell ref="K4:K6"/>
    <mergeCell ref="L4:L6"/>
    <mergeCell ref="M4:M6"/>
    <mergeCell ref="E5:E6"/>
    <mergeCell ref="F5:F6"/>
    <mergeCell ref="G5:G6"/>
    <mergeCell ref="H5:H6"/>
    <mergeCell ref="I5:I6"/>
    <mergeCell ref="J5:J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rowBreaks count="1" manualBreakCount="1">
    <brk id="70"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42578125" defaultRowHeight="11.45" customHeight="1"/>
  <cols>
    <col min="1" max="1" width="3.7109375" style="81" customWidth="1"/>
    <col min="2" max="2" width="11.7109375" style="81" customWidth="1"/>
    <col min="3" max="5" width="6.7109375" style="81" customWidth="1"/>
    <col min="6" max="6" width="7.28515625" style="81" customWidth="1"/>
    <col min="7" max="13" width="6.7109375" style="81" customWidth="1"/>
    <col min="14" max="16384" width="11.42578125" style="81"/>
  </cols>
  <sheetData>
    <row r="1" spans="1:13" s="15" customFormat="1" ht="30" customHeight="1">
      <c r="A1" s="211" t="s">
        <v>65</v>
      </c>
      <c r="B1" s="212"/>
      <c r="C1" s="213" t="s">
        <v>184</v>
      </c>
      <c r="D1" s="213"/>
      <c r="E1" s="213"/>
      <c r="F1" s="213"/>
      <c r="G1" s="213"/>
      <c r="H1" s="213"/>
      <c r="I1" s="213"/>
      <c r="J1" s="213"/>
      <c r="K1" s="213"/>
      <c r="L1" s="213"/>
      <c r="M1" s="214"/>
    </row>
    <row r="2" spans="1:13" s="16" customFormat="1" ht="30" customHeight="1">
      <c r="A2" s="222" t="s">
        <v>71</v>
      </c>
      <c r="B2" s="223"/>
      <c r="C2" s="220" t="s">
        <v>134</v>
      </c>
      <c r="D2" s="220"/>
      <c r="E2" s="220"/>
      <c r="F2" s="220"/>
      <c r="G2" s="220"/>
      <c r="H2" s="220"/>
      <c r="I2" s="220"/>
      <c r="J2" s="220"/>
      <c r="K2" s="220"/>
      <c r="L2" s="220"/>
      <c r="M2" s="221"/>
    </row>
    <row r="3" spans="1:13" s="91" customFormat="1" ht="11.45" customHeight="1">
      <c r="A3" s="218" t="s">
        <v>43</v>
      </c>
      <c r="B3" s="217" t="s">
        <v>41</v>
      </c>
      <c r="C3" s="217" t="s">
        <v>6</v>
      </c>
      <c r="D3" s="217" t="s">
        <v>7</v>
      </c>
      <c r="E3" s="217" t="s">
        <v>8</v>
      </c>
      <c r="F3" s="217" t="s">
        <v>201</v>
      </c>
      <c r="G3" s="217" t="s">
        <v>187</v>
      </c>
      <c r="H3" s="217" t="s">
        <v>189</v>
      </c>
      <c r="I3" s="217" t="s">
        <v>12</v>
      </c>
      <c r="J3" s="217" t="s">
        <v>17</v>
      </c>
      <c r="K3" s="217" t="s">
        <v>114</v>
      </c>
      <c r="L3" s="217" t="s">
        <v>15</v>
      </c>
      <c r="M3" s="224" t="s">
        <v>16</v>
      </c>
    </row>
    <row r="4" spans="1:13" s="91" customFormat="1" ht="11.45" customHeight="1">
      <c r="A4" s="230"/>
      <c r="B4" s="217"/>
      <c r="C4" s="217"/>
      <c r="D4" s="217"/>
      <c r="E4" s="217"/>
      <c r="F4" s="217"/>
      <c r="G4" s="217"/>
      <c r="H4" s="217"/>
      <c r="I4" s="217"/>
      <c r="J4" s="217"/>
      <c r="K4" s="217"/>
      <c r="L4" s="217"/>
      <c r="M4" s="224"/>
    </row>
    <row r="5" spans="1:13" s="91" customFormat="1" ht="11.45" customHeight="1">
      <c r="A5" s="230"/>
      <c r="B5" s="217"/>
      <c r="C5" s="217" t="s">
        <v>22</v>
      </c>
      <c r="D5" s="217"/>
      <c r="E5" s="217"/>
      <c r="F5" s="217"/>
      <c r="G5" s="217"/>
      <c r="H5" s="217"/>
      <c r="I5" s="217"/>
      <c r="J5" s="217"/>
      <c r="K5" s="217"/>
      <c r="L5" s="217"/>
      <c r="M5" s="224"/>
    </row>
    <row r="6" spans="1:13" s="13" customFormat="1" ht="11.45" customHeight="1">
      <c r="A6" s="42">
        <v>1</v>
      </c>
      <c r="B6" s="43">
        <v>2</v>
      </c>
      <c r="C6" s="43">
        <v>3</v>
      </c>
      <c r="D6" s="43">
        <v>4</v>
      </c>
      <c r="E6" s="43">
        <v>5</v>
      </c>
      <c r="F6" s="43">
        <v>6</v>
      </c>
      <c r="G6" s="43">
        <v>7</v>
      </c>
      <c r="H6" s="43">
        <v>8</v>
      </c>
      <c r="I6" s="43">
        <v>9</v>
      </c>
      <c r="J6" s="43">
        <v>10</v>
      </c>
      <c r="K6" s="43">
        <v>11</v>
      </c>
      <c r="L6" s="43">
        <v>12</v>
      </c>
      <c r="M6" s="44">
        <v>13</v>
      </c>
    </row>
    <row r="7" spans="1:13" s="91" customFormat="1" ht="20.100000000000001" customHeight="1">
      <c r="A7" s="12">
        <f>IF(D7&lt;&gt;"",COUNTA($D7:D$7),"")</f>
        <v>1</v>
      </c>
      <c r="B7" s="17">
        <v>2000</v>
      </c>
      <c r="C7" s="35">
        <v>310</v>
      </c>
      <c r="D7" s="35">
        <v>319</v>
      </c>
      <c r="E7" s="35">
        <v>262</v>
      </c>
      <c r="F7" s="35">
        <v>254</v>
      </c>
      <c r="G7" s="35">
        <v>89</v>
      </c>
      <c r="H7" s="35" t="s">
        <v>11</v>
      </c>
      <c r="I7" s="35">
        <v>89</v>
      </c>
      <c r="J7" s="35" t="s">
        <v>11</v>
      </c>
      <c r="K7" s="35">
        <v>17</v>
      </c>
      <c r="L7" s="35">
        <v>18</v>
      </c>
      <c r="M7" s="35">
        <v>264</v>
      </c>
    </row>
    <row r="8" spans="1:13" s="91" customFormat="1" ht="11.45" customHeight="1">
      <c r="A8" s="12">
        <f>IF(D8&lt;&gt;"",COUNTA($D$7:D8),"")</f>
        <v>2</v>
      </c>
      <c r="B8" s="17">
        <v>2005</v>
      </c>
      <c r="C8" s="35">
        <v>278</v>
      </c>
      <c r="D8" s="35">
        <v>324</v>
      </c>
      <c r="E8" s="35">
        <v>270</v>
      </c>
      <c r="F8" s="35">
        <v>255</v>
      </c>
      <c r="G8" s="35">
        <v>127</v>
      </c>
      <c r="H8" s="35" t="s">
        <v>11</v>
      </c>
      <c r="I8" s="35">
        <v>90</v>
      </c>
      <c r="J8" s="35" t="s">
        <v>11</v>
      </c>
      <c r="K8" s="35">
        <v>17</v>
      </c>
      <c r="L8" s="35">
        <v>18</v>
      </c>
      <c r="M8" s="35">
        <v>264</v>
      </c>
    </row>
    <row r="9" spans="1:13" s="91" customFormat="1" ht="11.45" customHeight="1">
      <c r="A9" s="12">
        <f>IF(D9&lt;&gt;"",COUNTA($D$7:D9),"")</f>
        <v>3</v>
      </c>
      <c r="B9" s="17">
        <v>2010</v>
      </c>
      <c r="C9" s="35">
        <v>321</v>
      </c>
      <c r="D9" s="35">
        <v>344</v>
      </c>
      <c r="E9" s="35">
        <v>272</v>
      </c>
      <c r="F9" s="35">
        <v>258</v>
      </c>
      <c r="G9" s="35">
        <v>121</v>
      </c>
      <c r="H9" s="35">
        <v>164</v>
      </c>
      <c r="I9" s="35">
        <v>94</v>
      </c>
      <c r="J9" s="35">
        <v>18</v>
      </c>
      <c r="K9" s="35">
        <v>30</v>
      </c>
      <c r="L9" s="35">
        <v>18</v>
      </c>
      <c r="M9" s="35">
        <v>264</v>
      </c>
    </row>
    <row r="10" spans="1:13" s="91" customFormat="1" ht="11.45" customHeight="1">
      <c r="A10" s="12">
        <f>IF(D10&lt;&gt;"",COUNTA($D$7:D10),"")</f>
        <v>4</v>
      </c>
      <c r="B10" s="17">
        <v>2015</v>
      </c>
      <c r="C10" s="35">
        <v>330</v>
      </c>
      <c r="D10" s="35">
        <v>355</v>
      </c>
      <c r="E10" s="35">
        <v>275</v>
      </c>
      <c r="F10" s="35">
        <v>268</v>
      </c>
      <c r="G10" s="35">
        <v>131</v>
      </c>
      <c r="H10" s="35">
        <v>148</v>
      </c>
      <c r="I10" s="35">
        <v>94</v>
      </c>
      <c r="J10" s="35">
        <v>18</v>
      </c>
      <c r="K10" s="35">
        <v>30</v>
      </c>
      <c r="L10" s="35">
        <v>18</v>
      </c>
      <c r="M10" s="35">
        <v>264</v>
      </c>
    </row>
    <row r="11" spans="1:13" s="91" customFormat="1" ht="11.45" customHeight="1">
      <c r="A11" s="12">
        <f>IF(D11&lt;&gt;"",COUNTA($D$7:D11),"")</f>
        <v>5</v>
      </c>
      <c r="B11" s="17">
        <v>2020</v>
      </c>
      <c r="C11" s="35">
        <v>360</v>
      </c>
      <c r="D11" s="35">
        <v>409</v>
      </c>
      <c r="E11" s="35">
        <v>291</v>
      </c>
      <c r="F11" s="35">
        <v>306</v>
      </c>
      <c r="G11" s="35">
        <v>134</v>
      </c>
      <c r="H11" s="35">
        <v>127</v>
      </c>
      <c r="I11" s="35">
        <v>96</v>
      </c>
      <c r="J11" s="35">
        <v>19</v>
      </c>
      <c r="K11" s="35">
        <v>31</v>
      </c>
      <c r="L11" s="35">
        <v>18</v>
      </c>
      <c r="M11" s="35">
        <v>264</v>
      </c>
    </row>
    <row r="12" spans="1:13" s="91" customFormat="1" ht="11.45" customHeight="1">
      <c r="A12" s="12">
        <f>IF(D12&lt;&gt;"",COUNTA($D$7:D12),"")</f>
        <v>6</v>
      </c>
      <c r="B12" s="17">
        <v>2022</v>
      </c>
      <c r="C12" s="35">
        <v>372</v>
      </c>
      <c r="D12" s="35">
        <v>403</v>
      </c>
      <c r="E12" s="35">
        <v>295</v>
      </c>
      <c r="F12" s="35">
        <v>299</v>
      </c>
      <c r="G12" s="35">
        <v>135.33333333333334</v>
      </c>
      <c r="H12" s="35">
        <v>163</v>
      </c>
      <c r="I12" s="35">
        <v>97</v>
      </c>
      <c r="J12" s="35">
        <v>19</v>
      </c>
      <c r="K12" s="35">
        <v>31</v>
      </c>
      <c r="L12" s="35">
        <v>18</v>
      </c>
      <c r="M12" s="35">
        <v>264</v>
      </c>
    </row>
    <row r="13" spans="1:13" s="91" customFormat="1" ht="11.45" customHeight="1">
      <c r="A13" s="12">
        <v>7</v>
      </c>
      <c r="B13" s="17">
        <v>2023</v>
      </c>
      <c r="C13" s="35">
        <v>359</v>
      </c>
      <c r="D13" s="35">
        <v>398</v>
      </c>
      <c r="E13" s="35">
        <v>290</v>
      </c>
      <c r="F13" s="35">
        <v>297</v>
      </c>
      <c r="G13" s="35">
        <v>134</v>
      </c>
      <c r="H13" s="35">
        <v>160</v>
      </c>
      <c r="I13" s="35">
        <v>96</v>
      </c>
      <c r="J13" s="35">
        <v>19</v>
      </c>
      <c r="K13" s="35">
        <v>31</v>
      </c>
      <c r="L13" s="35">
        <v>18</v>
      </c>
      <c r="M13" s="35">
        <v>264</v>
      </c>
    </row>
    <row r="14" spans="1:13" s="91" customFormat="1" ht="11.45" customHeight="1">
      <c r="A14" s="12">
        <v>8</v>
      </c>
      <c r="B14" s="17" t="s">
        <v>200</v>
      </c>
      <c r="C14" s="35">
        <v>360</v>
      </c>
      <c r="D14" s="35">
        <v>389</v>
      </c>
      <c r="E14" s="35">
        <v>295</v>
      </c>
      <c r="F14" s="35">
        <v>290</v>
      </c>
      <c r="G14" s="35">
        <v>152</v>
      </c>
      <c r="H14" s="35">
        <v>181</v>
      </c>
      <c r="I14" s="35">
        <v>95</v>
      </c>
      <c r="J14" s="35">
        <v>20</v>
      </c>
      <c r="K14" s="35">
        <v>27</v>
      </c>
      <c r="L14" s="35" t="s">
        <v>11</v>
      </c>
      <c r="M14" s="35" t="s">
        <v>11</v>
      </c>
    </row>
    <row r="15" spans="1:13" s="91" customFormat="1" ht="11.45" customHeight="1">
      <c r="A15" s="12">
        <v>9</v>
      </c>
      <c r="B15" s="17" t="s">
        <v>217</v>
      </c>
      <c r="C15" s="35">
        <v>363</v>
      </c>
      <c r="D15" s="35">
        <v>388</v>
      </c>
      <c r="E15" s="35">
        <v>304</v>
      </c>
      <c r="F15" s="35">
        <v>291</v>
      </c>
      <c r="G15" s="35">
        <v>158</v>
      </c>
      <c r="H15" s="35">
        <v>174</v>
      </c>
      <c r="I15" s="35">
        <v>96</v>
      </c>
      <c r="J15" s="35">
        <v>20</v>
      </c>
      <c r="K15" s="35">
        <v>29</v>
      </c>
      <c r="L15" s="35" t="s">
        <v>11</v>
      </c>
      <c r="M15" s="35" t="s">
        <v>11</v>
      </c>
    </row>
    <row r="16" spans="1:13" ht="20.100000000000001" customHeight="1">
      <c r="A16" s="12" t="str">
        <f>IF(D16&lt;&gt;"",COUNTA($D$7:D16),"")</f>
        <v/>
      </c>
      <c r="B16" s="17" t="s">
        <v>212</v>
      </c>
      <c r="C16" s="35"/>
      <c r="D16" s="35"/>
      <c r="E16" s="35"/>
      <c r="F16" s="35"/>
      <c r="G16" s="35"/>
      <c r="H16" s="35"/>
      <c r="I16" s="35"/>
      <c r="J16" s="35"/>
      <c r="K16" s="35"/>
      <c r="L16" s="35"/>
      <c r="M16" s="35"/>
    </row>
    <row r="17" spans="1:13" ht="11.45" customHeight="1">
      <c r="A17" s="12">
        <v>10</v>
      </c>
      <c r="B17" s="80" t="s">
        <v>44</v>
      </c>
      <c r="C17" s="35">
        <v>370</v>
      </c>
      <c r="D17" s="35">
        <v>401</v>
      </c>
      <c r="E17" s="35">
        <v>306</v>
      </c>
      <c r="F17" s="35">
        <v>300</v>
      </c>
      <c r="G17" s="35">
        <v>159</v>
      </c>
      <c r="H17" s="35">
        <v>150</v>
      </c>
      <c r="I17" s="35">
        <v>98</v>
      </c>
      <c r="J17" s="35">
        <v>19</v>
      </c>
      <c r="K17" s="35">
        <v>28</v>
      </c>
      <c r="L17" s="35" t="s">
        <v>11</v>
      </c>
      <c r="M17" s="35" t="s">
        <v>11</v>
      </c>
    </row>
    <row r="18" spans="1:13" ht="11.45" customHeight="1">
      <c r="A18" s="12">
        <v>11</v>
      </c>
      <c r="B18" s="80" t="s">
        <v>45</v>
      </c>
      <c r="C18" s="35"/>
      <c r="D18" s="35"/>
      <c r="E18" s="35"/>
      <c r="F18" s="35"/>
      <c r="G18" s="35"/>
      <c r="H18" s="35"/>
      <c r="I18" s="35"/>
      <c r="J18" s="35"/>
      <c r="K18" s="35"/>
      <c r="L18" s="35"/>
      <c r="M18" s="35"/>
    </row>
    <row r="19" spans="1:13" ht="11.45" customHeight="1">
      <c r="A19" s="12">
        <v>12</v>
      </c>
      <c r="B19" s="80" t="s">
        <v>46</v>
      </c>
      <c r="C19" s="35"/>
      <c r="D19" s="35"/>
      <c r="E19" s="35"/>
      <c r="F19" s="35"/>
      <c r="G19" s="35"/>
      <c r="H19" s="35"/>
      <c r="I19" s="35"/>
      <c r="J19" s="35"/>
      <c r="K19" s="35"/>
      <c r="L19" s="35"/>
      <c r="M19" s="35"/>
    </row>
    <row r="20" spans="1:13" ht="11.45" customHeight="1">
      <c r="A20" s="12">
        <v>13</v>
      </c>
      <c r="B20" s="80" t="s">
        <v>47</v>
      </c>
      <c r="C20" s="35"/>
      <c r="D20" s="35"/>
      <c r="E20" s="35"/>
      <c r="F20" s="35"/>
      <c r="G20" s="35"/>
      <c r="H20" s="35"/>
      <c r="I20" s="35"/>
      <c r="J20" s="35"/>
      <c r="K20" s="35"/>
      <c r="L20" s="35"/>
      <c r="M20" s="35"/>
    </row>
    <row r="21" spans="1:13" ht="11.45" customHeight="1">
      <c r="A21" s="12">
        <v>14</v>
      </c>
      <c r="B21" s="80" t="s">
        <v>48</v>
      </c>
      <c r="C21" s="35"/>
      <c r="D21" s="35"/>
      <c r="E21" s="35"/>
      <c r="F21" s="35"/>
      <c r="G21" s="35"/>
      <c r="H21" s="35"/>
      <c r="I21" s="35"/>
      <c r="J21" s="35"/>
      <c r="K21" s="35"/>
      <c r="L21" s="35"/>
      <c r="M21" s="35"/>
    </row>
    <row r="22" spans="1:13" ht="11.45" customHeight="1">
      <c r="A22" s="12">
        <v>15</v>
      </c>
      <c r="B22" s="80" t="s">
        <v>49</v>
      </c>
      <c r="C22" s="35"/>
      <c r="D22" s="35"/>
      <c r="E22" s="35"/>
      <c r="F22" s="35"/>
      <c r="G22" s="35"/>
      <c r="H22" s="35"/>
      <c r="I22" s="35"/>
      <c r="J22" s="35"/>
      <c r="K22" s="35"/>
      <c r="L22" s="35"/>
      <c r="M22" s="35"/>
    </row>
    <row r="23" spans="1:13" ht="11.45" customHeight="1">
      <c r="A23" s="12">
        <v>16</v>
      </c>
      <c r="B23" s="80" t="s">
        <v>50</v>
      </c>
      <c r="C23" s="35"/>
      <c r="D23" s="35"/>
      <c r="E23" s="35"/>
      <c r="F23" s="35"/>
      <c r="G23" s="35"/>
      <c r="H23" s="35"/>
      <c r="I23" s="35"/>
      <c r="J23" s="35"/>
      <c r="K23" s="35"/>
      <c r="L23" s="35"/>
      <c r="M23" s="35"/>
    </row>
    <row r="24" spans="1:13" ht="11.45" customHeight="1">
      <c r="A24" s="12">
        <v>17</v>
      </c>
      <c r="B24" s="80" t="s">
        <v>51</v>
      </c>
      <c r="C24" s="77"/>
      <c r="D24" s="77"/>
      <c r="E24" s="77"/>
      <c r="F24" s="77"/>
      <c r="G24" s="77"/>
      <c r="H24" s="77"/>
      <c r="I24" s="77"/>
      <c r="J24" s="77"/>
      <c r="K24" s="77"/>
      <c r="L24" s="77"/>
      <c r="M24" s="77"/>
    </row>
    <row r="25" spans="1:13" ht="11.45" customHeight="1">
      <c r="A25" s="12">
        <v>18</v>
      </c>
      <c r="B25" s="80" t="s">
        <v>52</v>
      </c>
      <c r="C25" s="35"/>
      <c r="D25" s="35"/>
      <c r="E25" s="35"/>
      <c r="F25" s="35"/>
      <c r="G25" s="35"/>
      <c r="H25" s="35"/>
      <c r="I25" s="35"/>
      <c r="J25" s="35"/>
      <c r="K25" s="35"/>
      <c r="L25" s="35"/>
      <c r="M25" s="35"/>
    </row>
    <row r="26" spans="1:13" ht="11.45" customHeight="1">
      <c r="A26" s="12">
        <v>19</v>
      </c>
      <c r="B26" s="80" t="s">
        <v>53</v>
      </c>
      <c r="C26" s="35"/>
      <c r="D26" s="35"/>
      <c r="E26" s="35"/>
      <c r="F26" s="35"/>
      <c r="G26" s="35"/>
      <c r="H26" s="35"/>
      <c r="I26" s="35"/>
      <c r="J26" s="35"/>
      <c r="K26" s="35"/>
      <c r="L26" s="35"/>
      <c r="M26" s="35"/>
    </row>
    <row r="27" spans="1:13" ht="11.45" customHeight="1">
      <c r="A27" s="12">
        <v>20</v>
      </c>
      <c r="B27" s="80" t="s">
        <v>54</v>
      </c>
      <c r="C27" s="35"/>
      <c r="D27" s="35"/>
      <c r="E27" s="35"/>
      <c r="F27" s="35"/>
      <c r="G27" s="35"/>
      <c r="H27" s="35"/>
      <c r="I27" s="35"/>
      <c r="J27" s="35"/>
      <c r="K27" s="35"/>
      <c r="L27" s="35"/>
      <c r="M27" s="35"/>
    </row>
    <row r="28" spans="1:13" ht="11.45" customHeight="1">
      <c r="A28" s="12">
        <v>21</v>
      </c>
      <c r="B28" s="80" t="s">
        <v>55</v>
      </c>
      <c r="C28" s="35"/>
      <c r="D28" s="35"/>
      <c r="E28" s="35"/>
      <c r="F28" s="35"/>
      <c r="G28" s="35"/>
      <c r="H28" s="35"/>
      <c r="I28" s="35"/>
      <c r="J28" s="35"/>
      <c r="K28" s="35"/>
      <c r="L28" s="77"/>
      <c r="M28" s="77"/>
    </row>
  </sheetData>
  <mergeCells count="18">
    <mergeCell ref="D3:D4"/>
    <mergeCell ref="E3:E4"/>
    <mergeCell ref="F3:F4"/>
    <mergeCell ref="C5:M5"/>
    <mergeCell ref="A1:B1"/>
    <mergeCell ref="C1:M1"/>
    <mergeCell ref="H3:H4"/>
    <mergeCell ref="I3:I4"/>
    <mergeCell ref="J3:J4"/>
    <mergeCell ref="K3:K4"/>
    <mergeCell ref="L3:L4"/>
    <mergeCell ref="M3:M4"/>
    <mergeCell ref="A2:B2"/>
    <mergeCell ref="C2:M2"/>
    <mergeCell ref="G3:G4"/>
    <mergeCell ref="A3:A5"/>
    <mergeCell ref="B3:B5"/>
    <mergeCell ref="C3:C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1.25"/>
  <cols>
    <col min="1" max="1" width="3.7109375" style="81" customWidth="1"/>
    <col min="2" max="2" width="14.5703125" style="81" customWidth="1"/>
    <col min="3" max="10" width="9.140625" style="81" customWidth="1"/>
    <col min="11" max="11" width="7.28515625" style="81" customWidth="1"/>
    <col min="12" max="12" width="4.42578125" style="82" hidden="1" customWidth="1"/>
    <col min="13" max="19" width="11.42578125" style="81"/>
    <col min="20" max="20" width="11.42578125" style="81" customWidth="1"/>
    <col min="21" max="16384" width="11.42578125" style="81"/>
  </cols>
  <sheetData>
    <row r="1" spans="1:12" s="15" customFormat="1" ht="30" customHeight="1">
      <c r="A1" s="239" t="s">
        <v>68</v>
      </c>
      <c r="B1" s="240"/>
      <c r="C1" s="232" t="s">
        <v>190</v>
      </c>
      <c r="D1" s="232"/>
      <c r="E1" s="232"/>
      <c r="F1" s="232"/>
      <c r="G1" s="232"/>
      <c r="H1" s="232"/>
      <c r="I1" s="232"/>
      <c r="J1" s="233"/>
      <c r="L1" s="49"/>
    </row>
    <row r="2" spans="1:12" s="16" customFormat="1" ht="30" customHeight="1">
      <c r="A2" s="236" t="s">
        <v>82</v>
      </c>
      <c r="B2" s="237"/>
      <c r="C2" s="234" t="s">
        <v>83</v>
      </c>
      <c r="D2" s="234"/>
      <c r="E2" s="234"/>
      <c r="F2" s="234"/>
      <c r="G2" s="234"/>
      <c r="H2" s="234"/>
      <c r="I2" s="234"/>
      <c r="J2" s="235"/>
      <c r="L2" s="51"/>
    </row>
    <row r="3" spans="1:12" s="91" customFormat="1" ht="11.45" customHeight="1">
      <c r="A3" s="241" t="s">
        <v>43</v>
      </c>
      <c r="B3" s="243" t="s">
        <v>35</v>
      </c>
      <c r="C3" s="243" t="s">
        <v>177</v>
      </c>
      <c r="D3" s="243" t="s">
        <v>178</v>
      </c>
      <c r="E3" s="243" t="s">
        <v>179</v>
      </c>
      <c r="F3" s="243"/>
      <c r="G3" s="243" t="s">
        <v>180</v>
      </c>
      <c r="H3" s="243" t="s">
        <v>80</v>
      </c>
      <c r="I3" s="243"/>
      <c r="J3" s="238" t="s">
        <v>81</v>
      </c>
      <c r="L3" s="231" t="s">
        <v>119</v>
      </c>
    </row>
    <row r="4" spans="1:12" s="91" customFormat="1" ht="11.45" customHeight="1">
      <c r="A4" s="241"/>
      <c r="B4" s="243"/>
      <c r="C4" s="243"/>
      <c r="D4" s="243"/>
      <c r="E4" s="243"/>
      <c r="F4" s="243"/>
      <c r="G4" s="243"/>
      <c r="H4" s="243"/>
      <c r="I4" s="243"/>
      <c r="J4" s="238"/>
      <c r="L4" s="231"/>
    </row>
    <row r="5" spans="1:12" s="91" customFormat="1" ht="11.45" customHeight="1">
      <c r="A5" s="241"/>
      <c r="B5" s="243"/>
      <c r="C5" s="243"/>
      <c r="D5" s="243"/>
      <c r="E5" s="243"/>
      <c r="F5" s="243"/>
      <c r="G5" s="243"/>
      <c r="H5" s="243"/>
      <c r="I5" s="243"/>
      <c r="J5" s="238"/>
      <c r="L5" s="231"/>
    </row>
    <row r="6" spans="1:12" s="91" customFormat="1" ht="11.45" customHeight="1">
      <c r="A6" s="242"/>
      <c r="B6" s="243"/>
      <c r="C6" s="243"/>
      <c r="D6" s="243" t="s">
        <v>181</v>
      </c>
      <c r="E6" s="243"/>
      <c r="F6" s="243" t="s">
        <v>98</v>
      </c>
      <c r="G6" s="243"/>
      <c r="H6" s="243" t="s">
        <v>88</v>
      </c>
      <c r="I6" s="243" t="s">
        <v>97</v>
      </c>
      <c r="J6" s="238"/>
      <c r="L6" s="231"/>
    </row>
    <row r="7" spans="1:12" s="91" customFormat="1" ht="11.45" customHeight="1">
      <c r="A7" s="242"/>
      <c r="B7" s="243"/>
      <c r="C7" s="243"/>
      <c r="D7" s="243"/>
      <c r="E7" s="243"/>
      <c r="F7" s="243"/>
      <c r="G7" s="243"/>
      <c r="H7" s="243"/>
      <c r="I7" s="243"/>
      <c r="J7" s="238"/>
      <c r="L7" s="231"/>
    </row>
    <row r="8" spans="1:12" s="91" customFormat="1">
      <c r="A8" s="242"/>
      <c r="B8" s="243"/>
      <c r="C8" s="243"/>
      <c r="D8" s="243"/>
      <c r="E8" s="243"/>
      <c r="F8" s="243"/>
      <c r="G8" s="243"/>
      <c r="H8" s="243"/>
      <c r="I8" s="243"/>
      <c r="J8" s="238"/>
      <c r="L8" s="231"/>
    </row>
    <row r="9" spans="1:12" s="91" customFormat="1" ht="11.45" customHeight="1">
      <c r="A9" s="242"/>
      <c r="B9" s="243"/>
      <c r="C9" s="175" t="s">
        <v>56</v>
      </c>
      <c r="D9" s="244" t="s">
        <v>156</v>
      </c>
      <c r="E9" s="244"/>
      <c r="F9" s="244"/>
      <c r="G9" s="244"/>
      <c r="H9" s="243" t="s">
        <v>56</v>
      </c>
      <c r="I9" s="243"/>
      <c r="J9" s="176" t="s">
        <v>59</v>
      </c>
      <c r="L9" s="52" t="s">
        <v>118</v>
      </c>
    </row>
    <row r="10" spans="1:12" s="13" customFormat="1" ht="11.45" customHeight="1">
      <c r="A10" s="64">
        <v>1</v>
      </c>
      <c r="B10" s="65">
        <v>2</v>
      </c>
      <c r="C10" s="65">
        <v>3</v>
      </c>
      <c r="D10" s="65">
        <v>4</v>
      </c>
      <c r="E10" s="65">
        <v>5</v>
      </c>
      <c r="F10" s="65">
        <v>6</v>
      </c>
      <c r="G10" s="65">
        <v>7</v>
      </c>
      <c r="H10" s="65">
        <v>8</v>
      </c>
      <c r="I10" s="65">
        <v>9</v>
      </c>
      <c r="J10" s="66">
        <v>10</v>
      </c>
      <c r="L10" s="53"/>
    </row>
    <row r="11" spans="1:12" ht="20.100000000000001" customHeight="1">
      <c r="A11" s="14">
        <v>1</v>
      </c>
      <c r="B11" s="17" t="s">
        <v>191</v>
      </c>
      <c r="C11" s="88">
        <v>27</v>
      </c>
      <c r="D11" s="88">
        <v>1604</v>
      </c>
      <c r="E11" s="88">
        <v>1336</v>
      </c>
      <c r="F11" s="88">
        <v>1333</v>
      </c>
      <c r="G11" s="88">
        <v>379412</v>
      </c>
      <c r="H11" s="85">
        <v>284.60000000000002</v>
      </c>
      <c r="I11" s="86">
        <v>0.78</v>
      </c>
      <c r="J11" s="85">
        <v>83.3</v>
      </c>
      <c r="L11" s="82">
        <f>G11/1000</f>
        <v>379.41199999999998</v>
      </c>
    </row>
    <row r="12" spans="1:12" ht="10.7" customHeight="1">
      <c r="A12" s="14">
        <v>2</v>
      </c>
      <c r="B12" s="17" t="s">
        <v>192</v>
      </c>
      <c r="C12" s="88">
        <v>41</v>
      </c>
      <c r="D12" s="88">
        <v>2006</v>
      </c>
      <c r="E12" s="88">
        <v>1657</v>
      </c>
      <c r="F12" s="88">
        <v>1669</v>
      </c>
      <c r="G12" s="88">
        <v>463269</v>
      </c>
      <c r="H12" s="85">
        <v>277.5</v>
      </c>
      <c r="I12" s="86">
        <v>0.76</v>
      </c>
      <c r="J12" s="85">
        <v>83.2</v>
      </c>
      <c r="L12" s="82">
        <f>G12/1000</f>
        <v>463.26900000000001</v>
      </c>
    </row>
    <row r="13" spans="1:12" ht="10.7" customHeight="1">
      <c r="A13" s="14">
        <v>3</v>
      </c>
      <c r="B13" s="17" t="s">
        <v>193</v>
      </c>
      <c r="C13" s="88">
        <v>54</v>
      </c>
      <c r="D13" s="88">
        <v>1951</v>
      </c>
      <c r="E13" s="88">
        <v>1684</v>
      </c>
      <c r="F13" s="88">
        <v>1685</v>
      </c>
      <c r="G13" s="88">
        <v>485295</v>
      </c>
      <c r="H13" s="85">
        <v>288</v>
      </c>
      <c r="I13" s="86">
        <v>0.79</v>
      </c>
      <c r="J13" s="85">
        <v>86.3</v>
      </c>
      <c r="L13" s="82">
        <f>G13/1000</f>
        <v>485.29500000000002</v>
      </c>
    </row>
    <row r="14" spans="1:12" ht="10.7" customHeight="1">
      <c r="A14" s="14">
        <v>4</v>
      </c>
      <c r="B14" s="17" t="s">
        <v>194</v>
      </c>
      <c r="C14" s="88">
        <v>76</v>
      </c>
      <c r="D14" s="88">
        <v>2692</v>
      </c>
      <c r="E14" s="88" t="s">
        <v>133</v>
      </c>
      <c r="F14" s="88">
        <v>2264</v>
      </c>
      <c r="G14" s="88">
        <v>644335</v>
      </c>
      <c r="H14" s="85">
        <v>284.60000000000002</v>
      </c>
      <c r="I14" s="86">
        <v>0.78</v>
      </c>
      <c r="J14" s="85">
        <v>84.1</v>
      </c>
      <c r="L14" s="82">
        <f t="shared" ref="L14:L46" si="0">G14/1000</f>
        <v>644.33500000000004</v>
      </c>
    </row>
    <row r="15" spans="1:12" ht="10.7" customHeight="1">
      <c r="A15" s="14">
        <v>5</v>
      </c>
      <c r="B15" s="17">
        <v>2020</v>
      </c>
      <c r="C15" s="88">
        <v>78</v>
      </c>
      <c r="D15" s="88" t="s">
        <v>11</v>
      </c>
      <c r="E15" s="88" t="s">
        <v>11</v>
      </c>
      <c r="F15" s="88">
        <v>2338</v>
      </c>
      <c r="G15" s="88">
        <v>688650</v>
      </c>
      <c r="H15" s="85">
        <v>294.5</v>
      </c>
      <c r="I15" s="86">
        <v>0.8</v>
      </c>
      <c r="J15" s="85">
        <v>86.3</v>
      </c>
      <c r="L15" s="82">
        <f>G15/1000</f>
        <v>688.65</v>
      </c>
    </row>
    <row r="16" spans="1:12" ht="10.7" customHeight="1">
      <c r="A16" s="14">
        <v>6</v>
      </c>
      <c r="B16" s="17">
        <v>2022</v>
      </c>
      <c r="C16" s="88">
        <v>95</v>
      </c>
      <c r="D16" s="88" t="s">
        <v>11</v>
      </c>
      <c r="E16" s="88" t="s">
        <v>11</v>
      </c>
      <c r="F16" s="88">
        <v>2460</v>
      </c>
      <c r="G16" s="88">
        <v>732734</v>
      </c>
      <c r="H16" s="85">
        <v>297.89999999999998</v>
      </c>
      <c r="I16" s="86">
        <v>0.81</v>
      </c>
      <c r="J16" s="85">
        <v>85.5</v>
      </c>
      <c r="L16" s="82">
        <f>G16/1000</f>
        <v>732.73400000000004</v>
      </c>
    </row>
    <row r="17" spans="1:12" ht="10.7" customHeight="1">
      <c r="A17" s="14">
        <v>7</v>
      </c>
      <c r="B17" s="17">
        <v>2023</v>
      </c>
      <c r="C17" s="88">
        <v>100</v>
      </c>
      <c r="D17" s="88" t="s">
        <v>11</v>
      </c>
      <c r="E17" s="88" t="s">
        <v>11</v>
      </c>
      <c r="F17" s="88">
        <v>2461</v>
      </c>
      <c r="G17" s="88">
        <v>707178</v>
      </c>
      <c r="H17" s="85">
        <v>287.39999999999998</v>
      </c>
      <c r="I17" s="86">
        <v>0.79</v>
      </c>
      <c r="J17" s="85">
        <v>86</v>
      </c>
      <c r="L17" s="82">
        <f>G17/1000</f>
        <v>707.178</v>
      </c>
    </row>
    <row r="18" spans="1:12" ht="10.7" customHeight="1">
      <c r="A18" s="14">
        <v>8</v>
      </c>
      <c r="B18" s="17">
        <v>2024</v>
      </c>
      <c r="C18" s="88">
        <v>104</v>
      </c>
      <c r="D18" s="88" t="s">
        <v>11</v>
      </c>
      <c r="E18" s="88" t="s">
        <v>11</v>
      </c>
      <c r="F18" s="88">
        <v>2468</v>
      </c>
      <c r="G18" s="88">
        <v>731357</v>
      </c>
      <c r="H18" s="85">
        <v>296.33481887626829</v>
      </c>
      <c r="I18" s="86">
        <v>0.81</v>
      </c>
      <c r="J18" s="85">
        <v>85.8</v>
      </c>
      <c r="L18" s="82">
        <f>G18/1000</f>
        <v>731.35699999999997</v>
      </c>
    </row>
    <row r="19" spans="1:12" ht="10.7" customHeight="1">
      <c r="A19" s="14">
        <v>9</v>
      </c>
      <c r="B19" s="17">
        <v>2025</v>
      </c>
      <c r="C19" s="88">
        <v>102</v>
      </c>
      <c r="D19" s="88" t="s">
        <v>11</v>
      </c>
      <c r="E19" s="88" t="s">
        <v>11</v>
      </c>
      <c r="F19" s="88">
        <v>2561</v>
      </c>
      <c r="G19" s="88">
        <v>769093</v>
      </c>
      <c r="H19" s="85">
        <v>300.3</v>
      </c>
      <c r="I19" s="86">
        <v>0.82</v>
      </c>
      <c r="J19" s="85">
        <v>88.6</v>
      </c>
      <c r="L19" s="82">
        <f>G19/1000</f>
        <v>769.09299999999996</v>
      </c>
    </row>
    <row r="20" spans="1:12" s="82" customFormat="1" ht="11.25" hidden="1" customHeight="1">
      <c r="A20" s="168"/>
      <c r="B20" s="159" t="s">
        <v>44</v>
      </c>
      <c r="C20" s="89">
        <v>98</v>
      </c>
      <c r="D20" s="177">
        <v>2926</v>
      </c>
      <c r="E20" s="177">
        <v>2563</v>
      </c>
      <c r="F20" s="177">
        <v>2543</v>
      </c>
      <c r="G20" s="177">
        <v>63271</v>
      </c>
      <c r="H20" s="179">
        <v>24.9</v>
      </c>
      <c r="I20" s="180">
        <v>0.8</v>
      </c>
      <c r="J20" s="179">
        <v>87.6</v>
      </c>
      <c r="L20" s="82">
        <f t="shared" si="0"/>
        <v>63.271000000000001</v>
      </c>
    </row>
    <row r="21" spans="1:12" s="82" customFormat="1" ht="11.25" hidden="1" customHeight="1">
      <c r="A21" s="168"/>
      <c r="B21" s="159" t="s">
        <v>45</v>
      </c>
      <c r="C21" s="89">
        <v>101</v>
      </c>
      <c r="D21" s="89">
        <v>2940</v>
      </c>
      <c r="E21" s="89">
        <v>2616</v>
      </c>
      <c r="F21" s="89">
        <v>2543</v>
      </c>
      <c r="G21" s="89">
        <v>59154</v>
      </c>
      <c r="H21" s="166">
        <v>23.3</v>
      </c>
      <c r="I21" s="167">
        <v>0.83</v>
      </c>
      <c r="J21" s="166">
        <v>89</v>
      </c>
      <c r="L21" s="82">
        <f t="shared" si="0"/>
        <v>59.154000000000003</v>
      </c>
    </row>
    <row r="22" spans="1:12" s="82" customFormat="1" ht="11.25" hidden="1" customHeight="1">
      <c r="A22" s="168"/>
      <c r="B22" s="159" t="s">
        <v>46</v>
      </c>
      <c r="C22" s="89">
        <v>98</v>
      </c>
      <c r="D22" s="89">
        <v>2899</v>
      </c>
      <c r="E22" s="89">
        <v>2624</v>
      </c>
      <c r="F22" s="89">
        <v>2603</v>
      </c>
      <c r="G22" s="89">
        <v>65639</v>
      </c>
      <c r="H22" s="166">
        <v>25.2</v>
      </c>
      <c r="I22" s="167">
        <v>0.81</v>
      </c>
      <c r="J22" s="166">
        <v>90.5</v>
      </c>
      <c r="L22" s="82">
        <f t="shared" si="0"/>
        <v>65.638999999999996</v>
      </c>
    </row>
    <row r="23" spans="1:12" s="82" customFormat="1" ht="11.25" hidden="1" customHeight="1">
      <c r="A23" s="168"/>
      <c r="B23" s="159" t="s">
        <v>47</v>
      </c>
      <c r="C23" s="89">
        <v>99</v>
      </c>
      <c r="D23" s="177">
        <v>2911</v>
      </c>
      <c r="E23" s="89">
        <v>2520</v>
      </c>
      <c r="F23" s="177">
        <v>2572</v>
      </c>
      <c r="G23" s="89">
        <v>65878</v>
      </c>
      <c r="H23" s="166">
        <v>25.6</v>
      </c>
      <c r="I23" s="167">
        <v>0.85</v>
      </c>
      <c r="J23" s="166">
        <v>86.6</v>
      </c>
      <c r="L23" s="82">
        <f t="shared" si="0"/>
        <v>65.878</v>
      </c>
    </row>
    <row r="24" spans="1:12" s="82" customFormat="1" ht="11.25" hidden="1" customHeight="1">
      <c r="A24" s="168"/>
      <c r="B24" s="159" t="s">
        <v>48</v>
      </c>
      <c r="C24" s="89">
        <v>99</v>
      </c>
      <c r="D24" s="89">
        <v>2907</v>
      </c>
      <c r="E24" s="89">
        <v>2563</v>
      </c>
      <c r="F24" s="89">
        <v>2498</v>
      </c>
      <c r="G24" s="89">
        <v>65265</v>
      </c>
      <c r="H24" s="166">
        <v>26.1</v>
      </c>
      <c r="I24" s="167">
        <v>0.84</v>
      </c>
      <c r="J24" s="166">
        <v>88.1</v>
      </c>
      <c r="L24" s="82">
        <f t="shared" si="0"/>
        <v>65.265000000000001</v>
      </c>
    </row>
    <row r="25" spans="1:12" s="82" customFormat="1" ht="11.25" hidden="1" customHeight="1">
      <c r="A25" s="168"/>
      <c r="B25" s="159" t="s">
        <v>49</v>
      </c>
      <c r="C25" s="89">
        <v>99</v>
      </c>
      <c r="D25" s="89">
        <v>2939</v>
      </c>
      <c r="E25" s="89">
        <v>2449</v>
      </c>
      <c r="F25" s="89">
        <v>2485</v>
      </c>
      <c r="G25" s="89">
        <v>61927</v>
      </c>
      <c r="H25" s="166">
        <v>24.9</v>
      </c>
      <c r="I25" s="167">
        <v>0.83</v>
      </c>
      <c r="J25" s="166">
        <v>83.3</v>
      </c>
      <c r="L25" s="82">
        <f t="shared" si="0"/>
        <v>61.927</v>
      </c>
    </row>
    <row r="26" spans="1:12" s="82" customFormat="1" ht="11.25" hidden="1" customHeight="1">
      <c r="A26" s="168"/>
      <c r="B26" s="159" t="s">
        <v>50</v>
      </c>
      <c r="C26" s="89">
        <v>100</v>
      </c>
      <c r="D26" s="89">
        <v>2941</v>
      </c>
      <c r="E26" s="89">
        <v>2687</v>
      </c>
      <c r="F26" s="89">
        <v>2548</v>
      </c>
      <c r="G26" s="89">
        <v>62680</v>
      </c>
      <c r="H26" s="166">
        <v>24.6</v>
      </c>
      <c r="I26" s="167">
        <v>0.79</v>
      </c>
      <c r="J26" s="166">
        <v>91.4</v>
      </c>
      <c r="L26" s="82">
        <f t="shared" si="0"/>
        <v>62.68</v>
      </c>
    </row>
    <row r="27" spans="1:12" s="82" customFormat="1" ht="11.25" hidden="1" customHeight="1">
      <c r="A27" s="168"/>
      <c r="B27" s="159" t="s">
        <v>51</v>
      </c>
      <c r="C27" s="89">
        <v>100</v>
      </c>
      <c r="D27" s="89">
        <v>2926</v>
      </c>
      <c r="E27" s="89">
        <v>2549</v>
      </c>
      <c r="F27" s="89">
        <v>2618</v>
      </c>
      <c r="G27" s="89">
        <v>67235</v>
      </c>
      <c r="H27" s="166">
        <v>25.7</v>
      </c>
      <c r="I27" s="167">
        <v>0.83</v>
      </c>
      <c r="J27" s="166">
        <v>87.1</v>
      </c>
      <c r="L27" s="82">
        <f t="shared" si="0"/>
        <v>67.234999999999999</v>
      </c>
    </row>
    <row r="28" spans="1:12" s="82" customFormat="1" ht="11.25" hidden="1" customHeight="1">
      <c r="A28" s="168"/>
      <c r="B28" s="159" t="s">
        <v>52</v>
      </c>
      <c r="C28" s="89">
        <v>100</v>
      </c>
      <c r="D28" s="89">
        <v>2926</v>
      </c>
      <c r="E28" s="89">
        <v>2640</v>
      </c>
      <c r="F28" s="89">
        <v>2595</v>
      </c>
      <c r="G28" s="89">
        <v>63330</v>
      </c>
      <c r="H28" s="166">
        <v>24.4</v>
      </c>
      <c r="I28" s="167">
        <v>0.81</v>
      </c>
      <c r="J28" s="166">
        <v>90.2</v>
      </c>
      <c r="L28" s="82">
        <f t="shared" si="0"/>
        <v>63.33</v>
      </c>
    </row>
    <row r="29" spans="1:12" s="82" customFormat="1" ht="11.25" hidden="1" customHeight="1">
      <c r="A29" s="168"/>
      <c r="B29" s="159" t="s">
        <v>53</v>
      </c>
      <c r="C29" s="89">
        <v>100</v>
      </c>
      <c r="D29" s="89">
        <v>2932</v>
      </c>
      <c r="E29" s="89">
        <v>2614</v>
      </c>
      <c r="F29" s="89">
        <v>2621</v>
      </c>
      <c r="G29" s="89">
        <v>64978</v>
      </c>
      <c r="H29" s="166">
        <v>24.8</v>
      </c>
      <c r="I29" s="167">
        <v>0.8</v>
      </c>
      <c r="J29" s="166">
        <v>89.2</v>
      </c>
      <c r="L29" s="82">
        <f t="shared" si="0"/>
        <v>64.977999999999994</v>
      </c>
    </row>
    <row r="30" spans="1:12" s="82" customFormat="1" ht="11.25" hidden="1" customHeight="1">
      <c r="A30" s="168"/>
      <c r="B30" s="159" t="s">
        <v>54</v>
      </c>
      <c r="C30" s="89">
        <v>99</v>
      </c>
      <c r="D30" s="89">
        <v>2830</v>
      </c>
      <c r="E30" s="177">
        <v>2541</v>
      </c>
      <c r="F30" s="177">
        <v>2530</v>
      </c>
      <c r="G30" s="177">
        <v>62293</v>
      </c>
      <c r="H30" s="179">
        <v>24.6</v>
      </c>
      <c r="I30" s="167">
        <v>0.82</v>
      </c>
      <c r="J30" s="166">
        <v>89.8</v>
      </c>
      <c r="L30" s="82">
        <f t="shared" si="0"/>
        <v>62.292999999999999</v>
      </c>
    </row>
    <row r="31" spans="1:12" s="82" customFormat="1" ht="11.25" hidden="1" customHeight="1">
      <c r="A31" s="168"/>
      <c r="B31" s="159" t="s">
        <v>55</v>
      </c>
      <c r="C31" s="89">
        <v>100</v>
      </c>
      <c r="D31" s="89">
        <v>2932</v>
      </c>
      <c r="E31" s="89">
        <v>2654</v>
      </c>
      <c r="F31" s="89">
        <v>2569</v>
      </c>
      <c r="G31" s="89">
        <v>67442</v>
      </c>
      <c r="H31" s="166">
        <v>26.3</v>
      </c>
      <c r="I31" s="167">
        <v>0.85</v>
      </c>
      <c r="J31" s="166">
        <v>90.5</v>
      </c>
      <c r="L31" s="82">
        <f t="shared" si="0"/>
        <v>67.441999999999993</v>
      </c>
    </row>
    <row r="32" spans="1:12" ht="14.1" customHeight="1">
      <c r="A32" s="14" t="str">
        <f>IF(D32&lt;&gt;"",COUNTA($D$11:D32),"")</f>
        <v/>
      </c>
      <c r="B32" s="17">
        <v>2026</v>
      </c>
      <c r="C32" s="88"/>
      <c r="D32" s="88"/>
      <c r="E32" s="88"/>
      <c r="F32" s="88"/>
      <c r="G32" s="88"/>
      <c r="H32" s="85"/>
      <c r="I32" s="86"/>
      <c r="J32" s="85"/>
    </row>
    <row r="33" spans="1:12" ht="10.7" customHeight="1">
      <c r="A33" s="14">
        <v>10</v>
      </c>
      <c r="B33" s="80" t="s">
        <v>44</v>
      </c>
      <c r="C33" s="88">
        <v>101</v>
      </c>
      <c r="D33" s="88">
        <v>2940</v>
      </c>
      <c r="E33" s="88">
        <v>2615</v>
      </c>
      <c r="F33" s="88">
        <v>2635</v>
      </c>
      <c r="G33" s="88">
        <v>70602</v>
      </c>
      <c r="H33" s="85">
        <v>26.8</v>
      </c>
      <c r="I33" s="86">
        <v>0.86</v>
      </c>
      <c r="J33" s="85">
        <v>89</v>
      </c>
      <c r="L33" s="83">
        <f>IF(G33=0,#N/A,(G33/1000))</f>
        <v>70.602000000000004</v>
      </c>
    </row>
    <row r="34" spans="1:12" ht="10.7" customHeight="1">
      <c r="A34" s="14">
        <v>11</v>
      </c>
      <c r="B34" s="80" t="s">
        <v>45</v>
      </c>
      <c r="C34" s="88"/>
      <c r="D34" s="88"/>
      <c r="E34" s="88"/>
      <c r="F34" s="88"/>
      <c r="G34" s="88"/>
      <c r="H34" s="85"/>
      <c r="I34" s="86"/>
      <c r="J34" s="85"/>
      <c r="L34" s="83" t="e">
        <f t="shared" ref="L34:L44" si="1">IF(G34=0,#N/A,(G34/1000))</f>
        <v>#N/A</v>
      </c>
    </row>
    <row r="35" spans="1:12" ht="10.7" customHeight="1">
      <c r="A35" s="14">
        <v>12</v>
      </c>
      <c r="B35" s="80" t="s">
        <v>46</v>
      </c>
      <c r="C35" s="88"/>
      <c r="D35" s="88"/>
      <c r="E35" s="88"/>
      <c r="F35" s="88"/>
      <c r="G35" s="88"/>
      <c r="H35" s="85"/>
      <c r="I35" s="86"/>
      <c r="J35" s="85"/>
      <c r="L35" s="83" t="e">
        <f t="shared" si="1"/>
        <v>#N/A</v>
      </c>
    </row>
    <row r="36" spans="1:12" ht="10.7" customHeight="1">
      <c r="A36" s="14">
        <v>13</v>
      </c>
      <c r="B36" s="80" t="s">
        <v>47</v>
      </c>
      <c r="C36" s="88"/>
      <c r="D36" s="88"/>
      <c r="E36" s="88"/>
      <c r="F36" s="88"/>
      <c r="G36" s="88"/>
      <c r="H36" s="85"/>
      <c r="I36" s="86"/>
      <c r="J36" s="85"/>
      <c r="L36" s="83" t="e">
        <f t="shared" si="1"/>
        <v>#N/A</v>
      </c>
    </row>
    <row r="37" spans="1:12" ht="10.7" customHeight="1">
      <c r="A37" s="14">
        <v>14</v>
      </c>
      <c r="B37" s="80" t="s">
        <v>48</v>
      </c>
      <c r="C37" s="88"/>
      <c r="D37" s="88"/>
      <c r="E37" s="88"/>
      <c r="F37" s="88"/>
      <c r="G37" s="88"/>
      <c r="H37" s="85"/>
      <c r="I37" s="86"/>
      <c r="J37" s="85"/>
      <c r="L37" s="83" t="e">
        <f t="shared" si="1"/>
        <v>#N/A</v>
      </c>
    </row>
    <row r="38" spans="1:12" ht="10.7" customHeight="1">
      <c r="A38" s="14">
        <v>15</v>
      </c>
      <c r="B38" s="80" t="s">
        <v>49</v>
      </c>
      <c r="C38" s="88"/>
      <c r="D38" s="88"/>
      <c r="E38" s="88"/>
      <c r="F38" s="88"/>
      <c r="G38" s="88"/>
      <c r="H38" s="85"/>
      <c r="I38" s="86"/>
      <c r="J38" s="85"/>
      <c r="L38" s="83" t="e">
        <f t="shared" si="1"/>
        <v>#N/A</v>
      </c>
    </row>
    <row r="39" spans="1:12" ht="10.7" customHeight="1">
      <c r="A39" s="14">
        <v>16</v>
      </c>
      <c r="B39" s="80" t="s">
        <v>50</v>
      </c>
      <c r="C39" s="88"/>
      <c r="D39" s="88"/>
      <c r="E39" s="88"/>
      <c r="F39" s="88"/>
      <c r="G39" s="88"/>
      <c r="H39" s="85"/>
      <c r="I39" s="86"/>
      <c r="J39" s="85"/>
      <c r="L39" s="83" t="e">
        <f t="shared" si="1"/>
        <v>#N/A</v>
      </c>
    </row>
    <row r="40" spans="1:12" ht="10.7" customHeight="1">
      <c r="A40" s="14">
        <v>17</v>
      </c>
      <c r="B40" s="80" t="s">
        <v>51</v>
      </c>
      <c r="C40" s="88"/>
      <c r="D40" s="88"/>
      <c r="E40" s="88"/>
      <c r="F40" s="88"/>
      <c r="G40" s="88"/>
      <c r="H40" s="85"/>
      <c r="I40" s="86"/>
      <c r="J40" s="85"/>
      <c r="L40" s="83" t="e">
        <f t="shared" si="1"/>
        <v>#N/A</v>
      </c>
    </row>
    <row r="41" spans="1:12" ht="10.7" customHeight="1">
      <c r="A41" s="14">
        <v>18</v>
      </c>
      <c r="B41" s="80" t="s">
        <v>52</v>
      </c>
      <c r="C41" s="88"/>
      <c r="D41" s="88"/>
      <c r="E41" s="88"/>
      <c r="F41" s="88"/>
      <c r="G41" s="88"/>
      <c r="H41" s="85"/>
      <c r="I41" s="86"/>
      <c r="J41" s="85"/>
      <c r="L41" s="83" t="e">
        <f t="shared" si="1"/>
        <v>#N/A</v>
      </c>
    </row>
    <row r="42" spans="1:12" ht="10.7" customHeight="1">
      <c r="A42" s="14">
        <v>19</v>
      </c>
      <c r="B42" s="80" t="s">
        <v>53</v>
      </c>
      <c r="C42" s="88"/>
      <c r="D42" s="88"/>
      <c r="E42" s="88"/>
      <c r="F42" s="88"/>
      <c r="G42" s="88"/>
      <c r="H42" s="85"/>
      <c r="I42" s="86"/>
      <c r="J42" s="85"/>
      <c r="L42" s="83" t="e">
        <f t="shared" si="1"/>
        <v>#N/A</v>
      </c>
    </row>
    <row r="43" spans="1:12" ht="10.7" customHeight="1">
      <c r="A43" s="14">
        <v>20</v>
      </c>
      <c r="B43" s="80" t="s">
        <v>54</v>
      </c>
      <c r="C43" s="88"/>
      <c r="D43" s="88"/>
      <c r="E43" s="88"/>
      <c r="F43" s="88"/>
      <c r="G43" s="88"/>
      <c r="H43" s="85"/>
      <c r="I43" s="86"/>
      <c r="J43" s="85"/>
      <c r="L43" s="83" t="e">
        <f t="shared" si="1"/>
        <v>#N/A</v>
      </c>
    </row>
    <row r="44" spans="1:12" ht="10.7" customHeight="1">
      <c r="A44" s="14">
        <v>21</v>
      </c>
      <c r="B44" s="80" t="s">
        <v>55</v>
      </c>
      <c r="C44" s="88"/>
      <c r="D44" s="88"/>
      <c r="E44" s="88"/>
      <c r="F44" s="88"/>
      <c r="G44" s="88"/>
      <c r="H44" s="85"/>
      <c r="I44" s="86"/>
      <c r="J44" s="85"/>
      <c r="L44" s="83" t="e">
        <f t="shared" si="1"/>
        <v>#N/A</v>
      </c>
    </row>
    <row r="45" spans="1:12">
      <c r="A45" s="14">
        <v>22</v>
      </c>
      <c r="B45" s="17" t="s">
        <v>210</v>
      </c>
      <c r="C45" s="88">
        <v>101</v>
      </c>
      <c r="D45" s="88" t="s">
        <v>11</v>
      </c>
      <c r="E45" s="88" t="s">
        <v>11</v>
      </c>
      <c r="F45" s="88">
        <v>2635</v>
      </c>
      <c r="G45" s="88">
        <v>70602</v>
      </c>
      <c r="H45" s="85">
        <v>26.8</v>
      </c>
      <c r="I45" s="86">
        <v>0.86</v>
      </c>
      <c r="J45" s="85">
        <v>89</v>
      </c>
      <c r="K45" s="84"/>
      <c r="L45" s="82">
        <f t="shared" si="0"/>
        <v>70.602000000000004</v>
      </c>
    </row>
    <row r="46" spans="1:12" ht="11.1" customHeight="1">
      <c r="A46" s="14">
        <v>23</v>
      </c>
      <c r="B46" s="17" t="s">
        <v>211</v>
      </c>
      <c r="C46" s="88">
        <v>98</v>
      </c>
      <c r="D46" s="88" t="s">
        <v>11</v>
      </c>
      <c r="E46" s="88" t="s">
        <v>11</v>
      </c>
      <c r="F46" s="88">
        <v>2543</v>
      </c>
      <c r="G46" s="88">
        <v>63271</v>
      </c>
      <c r="H46" s="85">
        <v>24.9</v>
      </c>
      <c r="I46" s="86">
        <v>0.8</v>
      </c>
      <c r="J46" s="85">
        <v>87.6</v>
      </c>
      <c r="K46" s="84"/>
      <c r="L46" s="82">
        <f t="shared" si="0"/>
        <v>63.271000000000001</v>
      </c>
    </row>
    <row r="47" spans="1:12" ht="11.45" customHeight="1">
      <c r="A47" s="36"/>
      <c r="B47" s="37"/>
      <c r="C47" s="37"/>
      <c r="D47" s="54"/>
      <c r="E47" s="55"/>
      <c r="F47" s="55"/>
      <c r="G47" s="56"/>
      <c r="H47" s="57"/>
      <c r="I47" s="57" t="s">
        <v>202</v>
      </c>
      <c r="J47" s="58"/>
    </row>
    <row r="48" spans="1:12" ht="11.45" customHeight="1">
      <c r="B48" s="59"/>
      <c r="C48" s="59"/>
      <c r="D48" s="59"/>
      <c r="E48" s="59"/>
      <c r="F48" s="59"/>
      <c r="G48" s="59"/>
      <c r="H48" s="60"/>
      <c r="I48" s="60"/>
      <c r="J48" s="59"/>
    </row>
    <row r="49" spans="2:10" ht="11.45" customHeight="1">
      <c r="B49" s="59"/>
      <c r="C49" s="59"/>
      <c r="D49" s="59"/>
      <c r="E49" s="59"/>
      <c r="F49" s="59"/>
      <c r="G49" s="59"/>
      <c r="H49" s="59"/>
      <c r="I49" s="59"/>
      <c r="J49" s="59"/>
    </row>
    <row r="50" spans="2:10" ht="11.45" customHeight="1"/>
    <row r="51" spans="2:10" ht="11.45" customHeight="1"/>
    <row r="52" spans="2:10" ht="11.45" customHeight="1"/>
    <row r="53" spans="2:10" ht="11.45" customHeight="1"/>
    <row r="54" spans="2:10" ht="11.45" customHeight="1"/>
    <row r="55" spans="2:10" ht="11.45" customHeight="1"/>
    <row r="56" spans="2:10" ht="11.45" customHeight="1"/>
    <row r="57" spans="2:10" ht="11.45" customHeight="1"/>
    <row r="58" spans="2:10" ht="11.45" customHeight="1"/>
    <row r="59" spans="2:10" ht="11.45" customHeight="1"/>
    <row r="60" spans="2:10" ht="11.45" customHeight="1"/>
    <row r="61" spans="2:10" ht="11.45" customHeight="1"/>
    <row r="62" spans="2:10" ht="11.45" customHeight="1"/>
    <row r="63" spans="2:10" ht="11.45" customHeight="1"/>
    <row r="64" spans="2:10" ht="11.45" customHeight="1"/>
    <row r="65" ht="11.45" customHeight="1"/>
  </sheetData>
  <mergeCells count="19">
    <mergeCell ref="D9:G9"/>
    <mergeCell ref="G3:G8"/>
    <mergeCell ref="I6:I8"/>
    <mergeCell ref="L3:L8"/>
    <mergeCell ref="C1:J1"/>
    <mergeCell ref="C2:J2"/>
    <mergeCell ref="A2:B2"/>
    <mergeCell ref="J3:J8"/>
    <mergeCell ref="A1:B1"/>
    <mergeCell ref="A3:A9"/>
    <mergeCell ref="E3:F5"/>
    <mergeCell ref="H3:I5"/>
    <mergeCell ref="H9:I9"/>
    <mergeCell ref="H6:H8"/>
    <mergeCell ref="B3:B9"/>
    <mergeCell ref="C3:C8"/>
    <mergeCell ref="D3:D5"/>
    <mergeCell ref="D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1.25"/>
  <cols>
    <col min="1" max="1" width="3.7109375" style="81" customWidth="1"/>
    <col min="2" max="2" width="16.7109375" style="81" customWidth="1"/>
    <col min="3" max="8" width="8.7109375" style="81" customWidth="1"/>
    <col min="9" max="9" width="10.7109375" style="81" customWidth="1"/>
    <col min="10" max="10" width="8.7109375" style="81" customWidth="1"/>
    <col min="11" max="19" width="11.42578125" style="81"/>
    <col min="20" max="20" width="11.42578125" style="81" customWidth="1"/>
    <col min="21" max="16384" width="11.42578125" style="81"/>
  </cols>
  <sheetData>
    <row r="1" spans="1:11" s="15" customFormat="1" ht="30" customHeight="1">
      <c r="A1" s="239" t="s">
        <v>68</v>
      </c>
      <c r="B1" s="240"/>
      <c r="C1" s="232" t="s">
        <v>190</v>
      </c>
      <c r="D1" s="232"/>
      <c r="E1" s="232"/>
      <c r="F1" s="232"/>
      <c r="G1" s="232"/>
      <c r="H1" s="232"/>
      <c r="I1" s="232"/>
      <c r="J1" s="233"/>
    </row>
    <row r="2" spans="1:11" s="16" customFormat="1" ht="30" customHeight="1">
      <c r="A2" s="236" t="s">
        <v>84</v>
      </c>
      <c r="B2" s="237"/>
      <c r="C2" s="245" t="s">
        <v>213</v>
      </c>
      <c r="D2" s="245"/>
      <c r="E2" s="245"/>
      <c r="F2" s="245"/>
      <c r="G2" s="245"/>
      <c r="H2" s="245"/>
      <c r="I2" s="245"/>
      <c r="J2" s="246"/>
    </row>
    <row r="3" spans="1:11" s="91" customFormat="1" ht="11.45" customHeight="1">
      <c r="A3" s="241" t="s">
        <v>43</v>
      </c>
      <c r="B3" s="243" t="s">
        <v>86</v>
      </c>
      <c r="C3" s="243" t="s">
        <v>177</v>
      </c>
      <c r="D3" s="243" t="s">
        <v>178</v>
      </c>
      <c r="E3" s="243" t="s">
        <v>179</v>
      </c>
      <c r="F3" s="243"/>
      <c r="G3" s="243" t="s">
        <v>180</v>
      </c>
      <c r="H3" s="243" t="s">
        <v>80</v>
      </c>
      <c r="I3" s="243"/>
      <c r="J3" s="238" t="s">
        <v>81</v>
      </c>
    </row>
    <row r="4" spans="1:11" s="91" customFormat="1" ht="11.45" customHeight="1">
      <c r="A4" s="242"/>
      <c r="B4" s="243"/>
      <c r="C4" s="243"/>
      <c r="D4" s="243"/>
      <c r="E4" s="243"/>
      <c r="F4" s="243"/>
      <c r="G4" s="243"/>
      <c r="H4" s="243"/>
      <c r="I4" s="243"/>
      <c r="J4" s="238"/>
    </row>
    <row r="5" spans="1:11" s="91" customFormat="1" ht="11.45" customHeight="1">
      <c r="A5" s="242"/>
      <c r="B5" s="243"/>
      <c r="C5" s="243"/>
      <c r="D5" s="243"/>
      <c r="E5" s="243"/>
      <c r="F5" s="243"/>
      <c r="G5" s="243"/>
      <c r="H5" s="243"/>
      <c r="I5" s="243"/>
      <c r="J5" s="238"/>
    </row>
    <row r="6" spans="1:11" s="91" customFormat="1" ht="11.45" customHeight="1">
      <c r="A6" s="242"/>
      <c r="B6" s="243"/>
      <c r="C6" s="243"/>
      <c r="D6" s="243" t="s">
        <v>181</v>
      </c>
      <c r="E6" s="243"/>
      <c r="F6" s="243" t="s">
        <v>87</v>
      </c>
      <c r="G6" s="243"/>
      <c r="H6" s="243" t="s">
        <v>88</v>
      </c>
      <c r="I6" s="243" t="s">
        <v>90</v>
      </c>
      <c r="J6" s="238"/>
    </row>
    <row r="7" spans="1:11" s="91" customFormat="1" ht="11.45" customHeight="1">
      <c r="A7" s="242"/>
      <c r="B7" s="243"/>
      <c r="C7" s="243"/>
      <c r="D7" s="243"/>
      <c r="E7" s="243"/>
      <c r="F7" s="243"/>
      <c r="G7" s="243"/>
      <c r="H7" s="243"/>
      <c r="I7" s="243"/>
      <c r="J7" s="238"/>
    </row>
    <row r="8" spans="1:11" s="91" customFormat="1" ht="11.45" customHeight="1">
      <c r="A8" s="242"/>
      <c r="B8" s="243"/>
      <c r="C8" s="243"/>
      <c r="D8" s="243"/>
      <c r="E8" s="243"/>
      <c r="F8" s="243"/>
      <c r="G8" s="243" t="s">
        <v>89</v>
      </c>
      <c r="H8" s="243"/>
      <c r="I8" s="243"/>
      <c r="J8" s="238"/>
    </row>
    <row r="9" spans="1:11" s="91" customFormat="1" ht="11.45" customHeight="1">
      <c r="A9" s="242"/>
      <c r="B9" s="243"/>
      <c r="C9" s="243" t="s">
        <v>56</v>
      </c>
      <c r="D9" s="243"/>
      <c r="E9" s="243"/>
      <c r="F9" s="243"/>
      <c r="G9" s="111" t="s">
        <v>156</v>
      </c>
      <c r="H9" s="243" t="s">
        <v>56</v>
      </c>
      <c r="I9" s="243"/>
      <c r="J9" s="110" t="s">
        <v>59</v>
      </c>
    </row>
    <row r="10" spans="1:11" s="13" customFormat="1" ht="11.45" customHeight="1">
      <c r="A10" s="64">
        <v>1</v>
      </c>
      <c r="B10" s="65">
        <v>2</v>
      </c>
      <c r="C10" s="65">
        <v>3</v>
      </c>
      <c r="D10" s="65">
        <v>4</v>
      </c>
      <c r="E10" s="65">
        <v>5</v>
      </c>
      <c r="F10" s="65">
        <v>6</v>
      </c>
      <c r="G10" s="65">
        <v>7</v>
      </c>
      <c r="H10" s="65">
        <v>8</v>
      </c>
      <c r="I10" s="65">
        <v>9</v>
      </c>
      <c r="J10" s="66">
        <v>10</v>
      </c>
    </row>
    <row r="11" spans="1:11" ht="20.100000000000001" customHeight="1">
      <c r="A11" s="67"/>
      <c r="B11" s="68"/>
      <c r="C11" s="248" t="s">
        <v>19</v>
      </c>
      <c r="D11" s="249"/>
      <c r="E11" s="249"/>
      <c r="F11" s="249"/>
      <c r="G11" s="249"/>
      <c r="H11" s="249"/>
      <c r="I11" s="249"/>
      <c r="J11" s="249"/>
    </row>
    <row r="12" spans="1:11" ht="11.45" customHeight="1">
      <c r="A12" s="14">
        <f>IF(D12&lt;&gt;"",COUNTA($D12:D$12),"")</f>
        <v>1</v>
      </c>
      <c r="B12" s="69" t="s">
        <v>85</v>
      </c>
      <c r="C12" s="169">
        <v>101</v>
      </c>
      <c r="D12" s="170">
        <v>2939936</v>
      </c>
      <c r="E12" s="170">
        <v>2615274</v>
      </c>
      <c r="F12" s="170">
        <v>2634521</v>
      </c>
      <c r="G12" s="170">
        <v>70602</v>
      </c>
      <c r="H12" s="171">
        <v>26.8</v>
      </c>
      <c r="I12" s="172">
        <v>0.86</v>
      </c>
      <c r="J12" s="171">
        <v>89</v>
      </c>
      <c r="K12" s="139"/>
    </row>
    <row r="13" spans="1:11" ht="20.100000000000001" customHeight="1">
      <c r="A13" s="14">
        <f>IF(D13&lt;&gt;"",COUNTA($D$12:D13),"")</f>
        <v>2</v>
      </c>
      <c r="B13" s="70" t="s">
        <v>157</v>
      </c>
      <c r="C13" s="71">
        <v>6</v>
      </c>
      <c r="D13" s="88">
        <v>18166</v>
      </c>
      <c r="E13" s="88">
        <v>15639</v>
      </c>
      <c r="F13" s="88">
        <v>15774</v>
      </c>
      <c r="G13" s="88">
        <v>421</v>
      </c>
      <c r="H13" s="173">
        <v>26.7</v>
      </c>
      <c r="I13" s="174">
        <v>0.86</v>
      </c>
      <c r="J13" s="173">
        <v>86.1</v>
      </c>
      <c r="K13" s="139"/>
    </row>
    <row r="14" spans="1:11" ht="11.45" customHeight="1">
      <c r="A14" s="14">
        <f>IF(D14&lt;&gt;"",COUNTA($D$12:D14),"")</f>
        <v>3</v>
      </c>
      <c r="B14" s="70" t="s">
        <v>158</v>
      </c>
      <c r="C14" s="71">
        <v>6</v>
      </c>
      <c r="D14" s="88">
        <v>38602</v>
      </c>
      <c r="E14" s="88">
        <v>31015</v>
      </c>
      <c r="F14" s="88">
        <v>31420</v>
      </c>
      <c r="G14" s="88">
        <v>772</v>
      </c>
      <c r="H14" s="173">
        <v>24.6</v>
      </c>
      <c r="I14" s="174">
        <v>0.79</v>
      </c>
      <c r="J14" s="173">
        <v>80.3</v>
      </c>
      <c r="K14" s="139"/>
    </row>
    <row r="15" spans="1:11" ht="11.45" customHeight="1">
      <c r="A15" s="14">
        <f>IF(D15&lt;&gt;"",COUNTA($D$12:D15),"")</f>
        <v>4</v>
      </c>
      <c r="B15" s="70" t="s">
        <v>159</v>
      </c>
      <c r="C15" s="71">
        <v>48</v>
      </c>
      <c r="D15" s="88">
        <v>791541</v>
      </c>
      <c r="E15" s="88">
        <v>710424</v>
      </c>
      <c r="F15" s="88">
        <v>705093</v>
      </c>
      <c r="G15" s="88">
        <v>18429</v>
      </c>
      <c r="H15" s="173">
        <v>26.1</v>
      </c>
      <c r="I15" s="174">
        <v>0.84</v>
      </c>
      <c r="J15" s="173">
        <v>89.8</v>
      </c>
      <c r="K15" s="139"/>
    </row>
    <row r="16" spans="1:11" ht="11.45" customHeight="1">
      <c r="A16" s="14">
        <f>IF(D16&lt;&gt;"",COUNTA($D$12:D16),"")</f>
        <v>5</v>
      </c>
      <c r="B16" s="70" t="s">
        <v>160</v>
      </c>
      <c r="C16" s="71">
        <v>31</v>
      </c>
      <c r="D16" s="88">
        <v>1160744</v>
      </c>
      <c r="E16" s="88">
        <v>1061081</v>
      </c>
      <c r="F16" s="88">
        <v>1064375</v>
      </c>
      <c r="G16" s="88">
        <v>29018</v>
      </c>
      <c r="H16" s="173">
        <v>27.3</v>
      </c>
      <c r="I16" s="174">
        <v>0.88</v>
      </c>
      <c r="J16" s="173">
        <v>91.4</v>
      </c>
      <c r="K16" s="139"/>
    </row>
    <row r="17" spans="1:11" ht="11.45" customHeight="1">
      <c r="A17" s="14">
        <f>IF(D17&lt;&gt;"",COUNTA($D$12:D17),"")</f>
        <v>6</v>
      </c>
      <c r="B17" s="70" t="s">
        <v>161</v>
      </c>
      <c r="C17" s="71">
        <v>6</v>
      </c>
      <c r="D17" s="88">
        <v>466000</v>
      </c>
      <c r="E17" s="88">
        <v>347846</v>
      </c>
      <c r="F17" s="88">
        <v>367382</v>
      </c>
      <c r="G17" s="88">
        <v>10908</v>
      </c>
      <c r="H17" s="173">
        <v>29.7</v>
      </c>
      <c r="I17" s="174">
        <v>0.96</v>
      </c>
      <c r="J17" s="173">
        <v>74.599999999999994</v>
      </c>
      <c r="K17" s="139"/>
    </row>
    <row r="18" spans="1:11" ht="11.45" customHeight="1">
      <c r="A18" s="14">
        <f>IF(D18&lt;&gt;"",COUNTA($D$12:D18),"")</f>
        <v>7</v>
      </c>
      <c r="B18" s="70" t="s">
        <v>162</v>
      </c>
      <c r="C18" s="71">
        <v>4</v>
      </c>
      <c r="D18" s="88">
        <v>464883</v>
      </c>
      <c r="E18" s="88">
        <v>449269</v>
      </c>
      <c r="F18" s="88">
        <v>450479</v>
      </c>
      <c r="G18" s="88">
        <v>11055</v>
      </c>
      <c r="H18" s="173">
        <v>24.5</v>
      </c>
      <c r="I18" s="174">
        <v>0.79</v>
      </c>
      <c r="J18" s="173">
        <v>96.6</v>
      </c>
      <c r="K18" s="139"/>
    </row>
    <row r="19" spans="1:11" ht="11.45" customHeight="1">
      <c r="A19" s="14">
        <f>IF(D19&lt;&gt;"",COUNTA($D$12:D19),"")</f>
        <v>8</v>
      </c>
      <c r="B19" s="70" t="s">
        <v>163</v>
      </c>
      <c r="C19" s="71" t="s">
        <v>23</v>
      </c>
      <c r="D19" s="88" t="s">
        <v>23</v>
      </c>
      <c r="E19" s="88" t="s">
        <v>23</v>
      </c>
      <c r="F19" s="88" t="s">
        <v>23</v>
      </c>
      <c r="G19" s="88" t="s">
        <v>23</v>
      </c>
      <c r="H19" s="173" t="s">
        <v>23</v>
      </c>
      <c r="I19" s="174" t="s">
        <v>23</v>
      </c>
      <c r="J19" s="173" t="s">
        <v>23</v>
      </c>
      <c r="K19" s="139"/>
    </row>
    <row r="20" spans="1:11" ht="20.100000000000001" customHeight="1">
      <c r="A20" s="14" t="str">
        <f>IF(D20&lt;&gt;"",COUNTA($D$12:D20),"")</f>
        <v/>
      </c>
      <c r="B20" s="70"/>
      <c r="C20" s="247" t="s">
        <v>216</v>
      </c>
      <c r="D20" s="227"/>
      <c r="E20" s="227"/>
      <c r="F20" s="227"/>
      <c r="G20" s="227"/>
      <c r="H20" s="227"/>
      <c r="I20" s="227"/>
      <c r="J20" s="227"/>
      <c r="K20" s="139"/>
    </row>
    <row r="21" spans="1:11" ht="11.45" customHeight="1">
      <c r="A21" s="14">
        <f>IF(D21&lt;&gt;"",COUNTA($D$12:D21),"")</f>
        <v>9</v>
      </c>
      <c r="B21" s="70" t="s">
        <v>92</v>
      </c>
      <c r="C21" s="71">
        <v>15</v>
      </c>
      <c r="D21" s="88">
        <v>742617</v>
      </c>
      <c r="E21" s="88">
        <v>622068</v>
      </c>
      <c r="F21" s="88">
        <v>615972</v>
      </c>
      <c r="G21" s="88">
        <v>16817</v>
      </c>
      <c r="H21" s="173">
        <v>27.3</v>
      </c>
      <c r="I21" s="174">
        <v>0.88</v>
      </c>
      <c r="J21" s="173">
        <v>83.8</v>
      </c>
      <c r="K21" s="139"/>
    </row>
    <row r="22" spans="1:11" ht="11.45" customHeight="1">
      <c r="A22" s="14">
        <f>IF(D22&lt;&gt;"",COUNTA($D$12:D22),"")</f>
        <v>10</v>
      </c>
      <c r="B22" s="70" t="s">
        <v>93</v>
      </c>
      <c r="C22" s="71">
        <v>42</v>
      </c>
      <c r="D22" s="88">
        <v>1294227</v>
      </c>
      <c r="E22" s="88">
        <v>1181881</v>
      </c>
      <c r="F22" s="88">
        <v>1212078</v>
      </c>
      <c r="G22" s="88">
        <v>33185</v>
      </c>
      <c r="H22" s="173">
        <v>27.4</v>
      </c>
      <c r="I22" s="174">
        <v>0.88</v>
      </c>
      <c r="J22" s="173">
        <v>91.3</v>
      </c>
      <c r="K22" s="139"/>
    </row>
    <row r="23" spans="1:11" ht="33.6" customHeight="1">
      <c r="A23" s="14">
        <f>IF(D23&lt;&gt;"",COUNTA($D$12:D23),"")</f>
        <v>11</v>
      </c>
      <c r="B23" s="70" t="s">
        <v>91</v>
      </c>
      <c r="C23" s="71" t="s">
        <v>23</v>
      </c>
      <c r="D23" s="88" t="s">
        <v>23</v>
      </c>
      <c r="E23" s="88" t="s">
        <v>23</v>
      </c>
      <c r="F23" s="88" t="s">
        <v>23</v>
      </c>
      <c r="G23" s="88" t="s">
        <v>23</v>
      </c>
      <c r="H23" s="173" t="s">
        <v>23</v>
      </c>
      <c r="I23" s="174" t="s">
        <v>23</v>
      </c>
      <c r="J23" s="173" t="s">
        <v>23</v>
      </c>
      <c r="K23" s="139"/>
    </row>
    <row r="24" spans="1:11" ht="11.45" customHeight="1">
      <c r="A24" s="14">
        <f>IF(D24&lt;&gt;"",COUNTA($D$12:D24),"")</f>
        <v>12</v>
      </c>
      <c r="B24" s="70" t="s">
        <v>94</v>
      </c>
      <c r="C24" s="71">
        <v>51</v>
      </c>
      <c r="D24" s="88">
        <v>903092</v>
      </c>
      <c r="E24" s="88">
        <v>811325</v>
      </c>
      <c r="F24" s="88">
        <v>806472</v>
      </c>
      <c r="G24" s="88">
        <v>20600</v>
      </c>
      <c r="H24" s="173">
        <v>25.5</v>
      </c>
      <c r="I24" s="174">
        <v>0.82</v>
      </c>
      <c r="J24" s="173">
        <v>89.8</v>
      </c>
      <c r="K24" s="139"/>
    </row>
    <row r="25" spans="1:11" ht="11.45" customHeight="1">
      <c r="C25" s="139"/>
      <c r="D25" s="139"/>
      <c r="E25" s="139"/>
      <c r="F25" s="139"/>
      <c r="G25" s="139"/>
      <c r="H25" s="139"/>
      <c r="I25" s="139"/>
      <c r="J25" s="139"/>
      <c r="K25" s="139"/>
    </row>
    <row r="26" spans="1:11" ht="11.45" customHeight="1"/>
    <row r="27" spans="1:11" ht="11.45" customHeight="1"/>
    <row r="28" spans="1:11" ht="11.45" customHeight="1"/>
    <row r="29" spans="1:11" ht="11.45" customHeight="1"/>
    <row r="30" spans="1:11" ht="11.45" customHeight="1"/>
    <row r="31" spans="1:11" ht="11.45" customHeight="1"/>
    <row r="32" spans="1:11" ht="11.45" customHeight="1"/>
    <row r="33" ht="11.45" customHeight="1"/>
    <row r="34" ht="11.45" customHeight="1"/>
    <row r="35" ht="11.45" customHeight="1"/>
    <row r="36" ht="11.45" customHeight="1"/>
    <row r="37" ht="11.45" customHeight="1"/>
    <row r="38" ht="11.45" customHeight="1"/>
    <row r="39" ht="11.45" customHeight="1"/>
    <row r="40" ht="11.45" customHeight="1"/>
  </sheetData>
  <mergeCells count="21">
    <mergeCell ref="C20:J20"/>
    <mergeCell ref="J3:J8"/>
    <mergeCell ref="D6:E8"/>
    <mergeCell ref="F6:F8"/>
    <mergeCell ref="I6:I7"/>
    <mergeCell ref="C11:J11"/>
    <mergeCell ref="H3:I5"/>
    <mergeCell ref="G3:G7"/>
    <mergeCell ref="H6:H7"/>
    <mergeCell ref="G8:I8"/>
    <mergeCell ref="A1:B1"/>
    <mergeCell ref="C1:J1"/>
    <mergeCell ref="A2:B2"/>
    <mergeCell ref="A3:A9"/>
    <mergeCell ref="B3:B9"/>
    <mergeCell ref="D3:D5"/>
    <mergeCell ref="E3:F5"/>
    <mergeCell ref="H9:I9"/>
    <mergeCell ref="C3:C8"/>
    <mergeCell ref="C9:F9"/>
    <mergeCell ref="C2:J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85"/>
  <sheetViews>
    <sheetView zoomScale="140" zoomScaleNormal="140" workbookViewId="0">
      <selection sqref="A1:B1"/>
    </sheetView>
  </sheetViews>
  <sheetFormatPr baseColWidth="10" defaultColWidth="11.42578125" defaultRowHeight="12"/>
  <cols>
    <col min="1" max="1" width="5.7109375" style="32" customWidth="1"/>
    <col min="2" max="2" width="80.7109375" style="24" customWidth="1"/>
    <col min="3" max="16384" width="11.42578125" style="24"/>
  </cols>
  <sheetData>
    <row r="1" spans="1:2" s="20" customFormat="1" ht="30" customHeight="1">
      <c r="A1" s="250" t="s">
        <v>154</v>
      </c>
      <c r="B1" s="250"/>
    </row>
    <row r="2" spans="1:2" s="20" customFormat="1" ht="24" customHeight="1">
      <c r="A2" s="21" t="s">
        <v>60</v>
      </c>
      <c r="B2" s="22" t="s">
        <v>195</v>
      </c>
    </row>
    <row r="3" spans="1:2" s="20" customFormat="1" ht="8.1" customHeight="1">
      <c r="A3" s="21"/>
      <c r="B3" s="22"/>
    </row>
    <row r="4" spans="1:2" s="20" customFormat="1" ht="12" customHeight="1">
      <c r="A4" s="21" t="s">
        <v>61</v>
      </c>
      <c r="B4" s="22" t="s">
        <v>196</v>
      </c>
    </row>
    <row r="5" spans="1:2" s="20" customFormat="1" ht="8.1" customHeight="1">
      <c r="A5" s="21"/>
      <c r="B5" s="22"/>
    </row>
    <row r="6" spans="1:2" s="23" customFormat="1" ht="12" customHeight="1">
      <c r="A6" s="21" t="s">
        <v>62</v>
      </c>
      <c r="B6" s="22" t="s">
        <v>164</v>
      </c>
    </row>
    <row r="7" spans="1:2" s="23" customFormat="1" ht="8.1" customHeight="1">
      <c r="A7" s="21"/>
      <c r="B7" s="22"/>
    </row>
    <row r="8" spans="1:2" s="23" customFormat="1" ht="24" customHeight="1">
      <c r="A8" s="21" t="s">
        <v>63</v>
      </c>
      <c r="B8" s="22" t="s">
        <v>165</v>
      </c>
    </row>
    <row r="9" spans="1:2" s="23" customFormat="1" ht="8.1" customHeight="1">
      <c r="B9" s="22"/>
    </row>
    <row r="10" spans="1:2" s="23" customFormat="1" ht="12" customHeight="1">
      <c r="A10" s="21" t="s">
        <v>138</v>
      </c>
      <c r="B10" s="22" t="s">
        <v>166</v>
      </c>
    </row>
    <row r="11" spans="1:2" s="23" customFormat="1" ht="8.1" customHeight="1">
      <c r="A11" s="21"/>
      <c r="B11" s="22"/>
    </row>
    <row r="12" spans="1:2" s="23" customFormat="1" ht="24" customHeight="1">
      <c r="A12" s="21" t="s">
        <v>199</v>
      </c>
      <c r="B12" s="22" t="s">
        <v>175</v>
      </c>
    </row>
    <row r="13" spans="1:2" s="23" customFormat="1" ht="8.1" customHeight="1">
      <c r="A13" s="21"/>
      <c r="B13" s="22"/>
    </row>
    <row r="14" spans="1:2" s="23" customFormat="1" ht="12.75">
      <c r="A14" s="21" t="s">
        <v>75</v>
      </c>
      <c r="B14" s="22" t="s">
        <v>204</v>
      </c>
    </row>
    <row r="15" spans="1:2" s="23" customFormat="1" ht="8.1" customHeight="1">
      <c r="A15" s="21"/>
      <c r="B15" s="22"/>
    </row>
    <row r="16" spans="1:2" ht="24" customHeight="1">
      <c r="A16" s="21" t="s">
        <v>76</v>
      </c>
      <c r="B16" s="22" t="s">
        <v>205</v>
      </c>
    </row>
    <row r="17" spans="1:23" s="23" customFormat="1" ht="8.1" customHeight="1">
      <c r="A17" s="21"/>
      <c r="B17" s="22"/>
    </row>
    <row r="18" spans="1:23" s="23" customFormat="1" ht="12" customHeight="1">
      <c r="A18" s="21" t="s">
        <v>77</v>
      </c>
      <c r="B18" s="22" t="s">
        <v>167</v>
      </c>
    </row>
    <row r="19" spans="1:23" s="23" customFormat="1" ht="8.1" customHeight="1">
      <c r="A19" s="21"/>
      <c r="B19" s="22"/>
    </row>
    <row r="20" spans="1:23" s="23" customFormat="1" ht="12" customHeight="1">
      <c r="A20" s="21" t="s">
        <v>78</v>
      </c>
      <c r="B20" s="22" t="s">
        <v>168</v>
      </c>
    </row>
    <row r="21" spans="1:23" s="23" customFormat="1" ht="8.1" customHeight="1">
      <c r="A21" s="21"/>
      <c r="B21" s="22"/>
    </row>
    <row r="22" spans="1:23" s="23" customFormat="1" ht="12" customHeight="1">
      <c r="A22" s="21" t="s">
        <v>79</v>
      </c>
      <c r="B22" s="22" t="s">
        <v>169</v>
      </c>
    </row>
    <row r="23" spans="1:23" s="23" customFormat="1" ht="8.1" customHeight="1">
      <c r="A23" s="21"/>
      <c r="B23" s="22"/>
    </row>
    <row r="24" spans="1:23" s="23" customFormat="1" ht="12" customHeight="1">
      <c r="A24" s="21" t="s">
        <v>95</v>
      </c>
      <c r="B24" s="22" t="s">
        <v>170</v>
      </c>
    </row>
    <row r="25" spans="1:23" s="23" customFormat="1" ht="8.1" customHeight="1">
      <c r="A25" s="21"/>
      <c r="B25" s="22"/>
    </row>
    <row r="26" spans="1:23" s="23" customFormat="1" ht="12" customHeight="1">
      <c r="A26" s="21" t="s">
        <v>96</v>
      </c>
      <c r="B26" s="22" t="s">
        <v>171</v>
      </c>
    </row>
    <row r="27" spans="1:23" s="23" customFormat="1" ht="8.1" customHeight="1">
      <c r="A27" s="21"/>
      <c r="B27" s="22"/>
      <c r="C27" s="25"/>
      <c r="G27" s="25"/>
      <c r="I27" s="25"/>
      <c r="K27" s="25"/>
      <c r="M27" s="26"/>
      <c r="O27" s="26"/>
      <c r="Q27" s="26"/>
      <c r="S27" s="26"/>
      <c r="U27" s="26"/>
      <c r="W27" s="27"/>
    </row>
    <row r="28" spans="1:23" s="23" customFormat="1" ht="12" customHeight="1">
      <c r="A28" s="21" t="s">
        <v>99</v>
      </c>
      <c r="B28" s="22" t="s">
        <v>172</v>
      </c>
    </row>
    <row r="29" spans="1:23" s="23" customFormat="1" ht="8.1" customHeight="1">
      <c r="A29" s="21"/>
      <c r="B29" s="22"/>
    </row>
    <row r="30" spans="1:23" s="23" customFormat="1" ht="12" customHeight="1">
      <c r="A30" s="21" t="s">
        <v>139</v>
      </c>
      <c r="B30" s="22" t="s">
        <v>173</v>
      </c>
    </row>
    <row r="31" spans="1:23" s="23" customFormat="1" ht="8.1" customHeight="1">
      <c r="A31" s="21"/>
      <c r="B31" s="22"/>
      <c r="C31" s="26"/>
      <c r="I31" s="26"/>
      <c r="K31" s="26"/>
      <c r="Q31" s="26"/>
    </row>
    <row r="32" spans="1:23" s="23" customFormat="1" ht="12" customHeight="1">
      <c r="A32" s="148" t="s">
        <v>176</v>
      </c>
      <c r="B32" s="149" t="s">
        <v>174</v>
      </c>
    </row>
    <row r="33" spans="1:2" s="23" customFormat="1" ht="8.1" customHeight="1">
      <c r="A33" s="21"/>
      <c r="B33" s="22"/>
    </row>
    <row r="34" spans="1:2" ht="12" customHeight="1">
      <c r="A34" s="28"/>
      <c r="B34" s="29"/>
    </row>
    <row r="35" spans="1:2" ht="12" customHeight="1">
      <c r="A35" s="28"/>
      <c r="B35" s="29"/>
    </row>
    <row r="36" spans="1:2" ht="12" customHeight="1">
      <c r="A36" s="28"/>
      <c r="B36" s="29"/>
    </row>
    <row r="37" spans="1:2" ht="12" customHeight="1">
      <c r="A37" s="28"/>
      <c r="B37" s="29"/>
    </row>
    <row r="38" spans="1:2" ht="12" customHeight="1">
      <c r="A38" s="28"/>
      <c r="B38" s="29"/>
    </row>
    <row r="39" spans="1:2" ht="12" customHeight="1">
      <c r="A39" s="28"/>
      <c r="B39" s="29"/>
    </row>
    <row r="40" spans="1:2" ht="12" customHeight="1">
      <c r="A40" s="28"/>
      <c r="B40" s="29"/>
    </row>
    <row r="41" spans="1:2" ht="12" customHeight="1">
      <c r="A41" s="28"/>
      <c r="B41" s="29"/>
    </row>
    <row r="42" spans="1:2" ht="12" customHeight="1">
      <c r="A42" s="28"/>
      <c r="B42" s="29"/>
    </row>
    <row r="43" spans="1:2" ht="12" customHeight="1">
      <c r="A43" s="28"/>
      <c r="B43" s="29"/>
    </row>
    <row r="44" spans="1:2" ht="12" customHeight="1">
      <c r="A44" s="28"/>
      <c r="B44" s="29"/>
    </row>
    <row r="45" spans="1:2" ht="12" customHeight="1">
      <c r="A45" s="30"/>
    </row>
    <row r="46" spans="1:2" ht="12" customHeight="1">
      <c r="A46" s="28"/>
    </row>
    <row r="47" spans="1:2" ht="12" customHeight="1">
      <c r="A47" s="28"/>
    </row>
    <row r="48" spans="1:2" ht="12" customHeight="1">
      <c r="A48" s="28"/>
    </row>
    <row r="49" spans="1:1" ht="12" customHeight="1">
      <c r="A49" s="28"/>
    </row>
    <row r="50" spans="1:1" ht="12" customHeight="1">
      <c r="A50" s="28"/>
    </row>
    <row r="51" spans="1:1" ht="12" customHeight="1">
      <c r="A51" s="28"/>
    </row>
    <row r="52" spans="1:1" ht="12" customHeight="1">
      <c r="A52" s="28"/>
    </row>
    <row r="53" spans="1:1" ht="12" customHeight="1">
      <c r="A53" s="30"/>
    </row>
    <row r="54" spans="1:1" ht="12" customHeight="1">
      <c r="A54" s="28"/>
    </row>
    <row r="55" spans="1:1" ht="12" customHeight="1">
      <c r="A55" s="31"/>
    </row>
    <row r="56" spans="1:1" ht="12" customHeight="1">
      <c r="A56" s="28"/>
    </row>
    <row r="57" spans="1:1" ht="12" customHeight="1">
      <c r="A57" s="30"/>
    </row>
    <row r="58" spans="1:1" ht="12" customHeight="1">
      <c r="A58" s="28"/>
    </row>
    <row r="59" spans="1:1" ht="12" customHeight="1">
      <c r="A59" s="31"/>
    </row>
    <row r="60" spans="1:1" ht="12" customHeight="1">
      <c r="A60" s="28"/>
    </row>
    <row r="61" spans="1:1" ht="12" customHeight="1">
      <c r="A61" s="28"/>
    </row>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2026 01&amp;R&amp;"-,Standard"&amp;7&amp;P</oddFooter>
    <evenFooter>&amp;L&amp;"-,Standard"&amp;7&amp;P&amp;R&amp;"-,Standard"&amp;7StatA MV, Statistischer Bericht C323 2026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Deckblatt</vt:lpstr>
      <vt:lpstr>Inhalt</vt:lpstr>
      <vt:lpstr>Rechtsgrundlagen</vt:lpstr>
      <vt:lpstr>1.1</vt:lpstr>
      <vt:lpstr>1.2</vt:lpstr>
      <vt:lpstr>1.3</vt:lpstr>
      <vt:lpstr>2.1</vt:lpstr>
      <vt:lpstr>2.2</vt:lpstr>
      <vt:lpstr>Fußnotenerläut.</vt:lpstr>
      <vt:lpstr>Hilfsblatt</vt:lpstr>
      <vt:lpstr>'1.1'!Drucktitel</vt:lpstr>
      <vt:lpstr>'1.2'!Drucktitel</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C323 Produktion der Viehwirtschaft 01/2026</dc:title>
  <dc:subject>Viehwirtschaft und tierische Erzeugung</dc:subject>
  <dc:creator>FB 410</dc:creator>
  <cp:lastModifiedBy>Doll-Enderle, Daniela</cp:lastModifiedBy>
  <cp:lastPrinted>2026-05-27T12:37:51Z</cp:lastPrinted>
  <dcterms:created xsi:type="dcterms:W3CDTF">2017-09-14T06:43:58Z</dcterms:created>
  <dcterms:modified xsi:type="dcterms:W3CDTF">2026-05-27T12:37:54Z</dcterms:modified>
</cp:coreProperties>
</file>