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5" yWindow="45" windowWidth="16815" windowHeight="6930" tabRatio="828"/>
  </bookViews>
  <sheets>
    <sheet name="Deckblatt" sheetId="62" r:id="rId1"/>
    <sheet name="Inhalt" sheetId="63" r:id="rId2"/>
    <sheet name="Vorbemerkg._Erläuterg." sheetId="64" r:id="rId3"/>
    <sheet name="Tabelle 1" sheetId="51" r:id="rId4"/>
    <sheet name="Grafiken" sheetId="71" r:id="rId5"/>
    <sheet name="Tabelle 2.1" sheetId="53" r:id="rId6"/>
    <sheet name="Tabelle 2.2" sheetId="55" r:id="rId7"/>
    <sheet name="Grafiken-" sheetId="74" r:id="rId8"/>
    <sheet name="Tabelle 2.3" sheetId="59" r:id="rId9"/>
    <sheet name="Tabelle 3.1" sheetId="70" r:id="rId10"/>
    <sheet name="Tabelle 3.2, 3.3, 3.4" sheetId="57" r:id="rId11"/>
    <sheet name="Tabelle 4.1, 4.2" sheetId="58" r:id="rId12"/>
    <sheet name="Fußnotenerläut." sheetId="61" r:id="rId13"/>
  </sheets>
  <definedNames>
    <definedName name="_GoBack" localSheetId="10">'Tabelle 3.2, 3.3, 3.4'!$C$31</definedName>
    <definedName name="_xlnm.Print_Titles" localSheetId="5">'Tabelle 2.1'!$A:$C,'Tabelle 2.1'!$1:$9</definedName>
    <definedName name="_xlnm.Print_Titles" localSheetId="6">'Tabelle 2.2'!$A:$B,'Tabelle 2.2'!$1:$7</definedName>
    <definedName name="Print_Titles" localSheetId="5">'Tabelle 2.1'!$A:$C,'Tabelle 2.1'!$1:$9</definedName>
    <definedName name="Print_Titles" localSheetId="6">'Tabelle 2.2'!$A:$B,'Tabelle 2.2'!$1:$7</definedName>
    <definedName name="Print_Titles" localSheetId="9">'Tabelle 3.1'!$A:$B,'Tabelle 3.1'!$1:$6</definedName>
  </definedNames>
  <calcPr calcId="162913"/>
</workbook>
</file>

<file path=xl/calcChain.xml><?xml version="1.0" encoding="utf-8"?>
<calcChain xmlns="http://schemas.openxmlformats.org/spreadsheetml/2006/main">
  <c r="A9" i="51" l="1"/>
  <c r="A26" i="51"/>
  <c r="A27" i="51"/>
  <c r="A29" i="51"/>
  <c r="A45" i="51"/>
  <c r="A46" i="51"/>
  <c r="A48" i="51"/>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8" i="59"/>
  <c r="A9" i="59"/>
  <c r="A10" i="59"/>
  <c r="A11" i="59"/>
  <c r="A12" i="59"/>
  <c r="A13" i="59"/>
  <c r="A14" i="59"/>
  <c r="A15" i="59"/>
  <c r="A16" i="59"/>
  <c r="A17" i="59"/>
  <c r="A18" i="59"/>
  <c r="A19" i="59"/>
  <c r="A20" i="59"/>
  <c r="A21" i="59"/>
  <c r="A22" i="59"/>
  <c r="A23" i="59"/>
  <c r="A24" i="59"/>
  <c r="A25" i="59"/>
  <c r="A26" i="59"/>
  <c r="A27" i="59"/>
  <c r="A28" i="59"/>
  <c r="A29" i="59"/>
  <c r="A30" i="59"/>
  <c r="A31" i="59"/>
  <c r="A32" i="59"/>
  <c r="A33" i="59"/>
  <c r="A34" i="59"/>
  <c r="A35" i="59"/>
  <c r="A36" i="59"/>
  <c r="A37" i="59"/>
  <c r="A38" i="59"/>
  <c r="A39" i="59"/>
  <c r="A40" i="59"/>
  <c r="A41" i="59"/>
  <c r="A42" i="59"/>
  <c r="A43" i="59"/>
  <c r="A44" i="59"/>
  <c r="A45" i="59"/>
  <c r="A46" i="59"/>
  <c r="A47" i="59"/>
  <c r="A48" i="59"/>
  <c r="A49" i="59"/>
  <c r="A8" i="70"/>
  <c r="A9" i="70"/>
  <c r="A10" i="70"/>
  <c r="A11" i="70"/>
  <c r="A12" i="70"/>
  <c r="A13" i="70"/>
  <c r="A14" i="70"/>
  <c r="A15" i="70"/>
  <c r="A16" i="70"/>
  <c r="A17" i="70"/>
  <c r="A18" i="70"/>
  <c r="A19" i="70"/>
  <c r="A20" i="70"/>
  <c r="A21" i="70"/>
  <c r="A22" i="70"/>
  <c r="A23" i="70"/>
  <c r="A24" i="70"/>
  <c r="A22" i="58"/>
  <c r="A23" i="58"/>
  <c r="A24" i="58"/>
  <c r="A25" i="58"/>
  <c r="A26" i="58"/>
  <c r="A27" i="58"/>
  <c r="A28" i="58"/>
  <c r="A49" i="57"/>
  <c r="A50" i="57"/>
  <c r="A51" i="57"/>
  <c r="A52" i="57"/>
  <c r="A53" i="57"/>
  <c r="A54" i="57"/>
  <c r="A55" i="57"/>
  <c r="A56" i="57"/>
  <c r="A32" i="57"/>
  <c r="A33" i="57"/>
  <c r="A34" i="57"/>
  <c r="A35" i="57"/>
  <c r="A36" i="57"/>
  <c r="A37" i="57"/>
  <c r="A11" i="57"/>
  <c r="A12" i="57"/>
  <c r="A13" i="57"/>
  <c r="A14" i="57"/>
  <c r="A15" i="57"/>
  <c r="A16" i="57"/>
  <c r="A17" i="57"/>
  <c r="A18" i="57"/>
  <c r="A19" i="57"/>
  <c r="A20" i="57"/>
  <c r="A25" i="70" l="1"/>
  <c r="A7" i="70"/>
  <c r="D19" i="51"/>
  <c r="E30" i="51"/>
  <c r="E31" i="51"/>
  <c r="E32" i="51"/>
  <c r="E33" i="51"/>
  <c r="E34" i="51"/>
  <c r="A34" i="51" s="1"/>
  <c r="E35" i="51"/>
  <c r="E36" i="51"/>
  <c r="E38" i="51"/>
  <c r="E40" i="51"/>
  <c r="E41" i="51"/>
  <c r="E43" i="51"/>
  <c r="E44" i="51"/>
  <c r="E28" i="51"/>
  <c r="D42" i="51"/>
  <c r="E42" i="51" s="1"/>
  <c r="D39" i="51"/>
  <c r="E39" i="51"/>
  <c r="E49" i="51"/>
  <c r="E51" i="51"/>
  <c r="E52" i="51"/>
  <c r="E53" i="51"/>
  <c r="E47" i="51"/>
  <c r="E19" i="51"/>
  <c r="E17" i="51"/>
  <c r="E20" i="51"/>
  <c r="E21" i="51"/>
  <c r="E22" i="51"/>
  <c r="E23" i="51"/>
  <c r="E24" i="51"/>
  <c r="E25" i="51"/>
  <c r="D18" i="51"/>
  <c r="E18" i="51" s="1"/>
  <c r="D23" i="51"/>
  <c r="E14" i="51"/>
  <c r="E15" i="51"/>
  <c r="E16" i="51"/>
  <c r="E11" i="51"/>
  <c r="A11" i="51" s="1"/>
  <c r="E12" i="51"/>
  <c r="A12" i="51" s="1"/>
  <c r="E13" i="51"/>
  <c r="A13" i="51" s="1"/>
  <c r="E10" i="51"/>
  <c r="A10" i="51" s="1"/>
  <c r="E8" i="51"/>
  <c r="A31" i="57"/>
  <c r="A10" i="57"/>
  <c r="A10" i="53"/>
  <c r="A21" i="58"/>
  <c r="A11" i="58"/>
  <c r="A48" i="57"/>
  <c r="A8" i="55"/>
  <c r="A7" i="59"/>
  <c r="A44" i="51" l="1"/>
  <c r="A25" i="51"/>
  <c r="A33" i="51"/>
  <c r="A43" i="51"/>
  <c r="A49" i="51"/>
  <c r="A40" i="51"/>
  <c r="A30" i="51"/>
  <c r="A23" i="51"/>
  <c r="A16" i="51"/>
  <c r="A15" i="51"/>
  <c r="A20" i="51"/>
  <c r="A39" i="51"/>
  <c r="A38" i="51"/>
  <c r="A28" i="51"/>
  <c r="A24" i="51"/>
  <c r="A52" i="51"/>
  <c r="A32" i="51"/>
  <c r="A22" i="51"/>
  <c r="A31" i="51"/>
  <c r="A14" i="51"/>
  <c r="A8" i="51"/>
  <c r="A50" i="51"/>
  <c r="A37" i="51"/>
  <c r="A54" i="51"/>
  <c r="A17" i="51"/>
  <c r="A36" i="51"/>
  <c r="A47" i="51"/>
  <c r="A53" i="51"/>
  <c r="A51" i="51"/>
  <c r="A41" i="51"/>
  <c r="A21" i="51"/>
  <c r="A18" i="51"/>
  <c r="A19" i="51"/>
  <c r="A42" i="51"/>
  <c r="A35" i="51"/>
</calcChain>
</file>

<file path=xl/comments1.xml><?xml version="1.0" encoding="utf-8"?>
<comments xmlns="http://schemas.openxmlformats.org/spreadsheetml/2006/main">
  <authors>
    <author>Etzien, Angelika</author>
    <author>USER  für Installationen</author>
  </authors>
  <commentList>
    <comment ref="B22" authorId="0" shapeId="0">
      <text>
        <r>
          <rPr>
            <sz val="7"/>
            <color indexed="81"/>
            <rFont val="Calibri"/>
            <family val="2"/>
            <scheme val="minor"/>
          </rPr>
          <t>Berechnet auf Basis der Schlachtungen im Vorjahreszeitraum.</t>
        </r>
      </text>
    </comment>
    <comment ref="B23" authorId="0" shapeId="0">
      <text>
        <r>
          <rPr>
            <sz val="7"/>
            <color indexed="81"/>
            <rFont val="Calibri"/>
            <family val="2"/>
            <scheme val="minor"/>
          </rPr>
          <t>Berechnet auf Basis der Schlachtungen im Vorjahreszeitraum.</t>
        </r>
      </text>
    </comment>
    <comment ref="B25" authorId="1" shapeId="0">
      <text>
        <r>
          <rPr>
            <sz val="7"/>
            <color indexed="81"/>
            <rFont val="Arial"/>
            <family val="2"/>
          </rPr>
          <t>Ammen-, Mutter-, Schlacht- und Mastkühe.</t>
        </r>
      </text>
    </comment>
  </commentList>
</comments>
</file>

<file path=xl/comments2.xml><?xml version="1.0" encoding="utf-8"?>
<comments xmlns="http://schemas.openxmlformats.org/spreadsheetml/2006/main">
  <authors>
    <author>USER  für Installationen</author>
  </authors>
  <commentList>
    <comment ref="D2" authorId="0" shapeId="0">
      <text>
        <r>
          <rPr>
            <sz val="7"/>
            <color indexed="81"/>
            <rFont val="Calibri"/>
            <family val="2"/>
            <scheme val="minor"/>
          </rPr>
          <t>Einschließlich Büffel/Bisons.</t>
        </r>
      </text>
    </comment>
    <comment ref="I2" authorId="0" shapeId="0">
      <text>
        <r>
          <rPr>
            <sz val="7"/>
            <color indexed="81"/>
            <rFont val="Calibri"/>
            <family val="2"/>
            <scheme val="minor"/>
          </rPr>
          <t>Einschließlich Büffel/Bisons.</t>
        </r>
      </text>
    </comment>
    <comment ref="E4" authorId="0" shapeId="0">
      <text>
        <r>
          <rPr>
            <sz val="7"/>
            <color indexed="81"/>
            <rFont val="Calibri"/>
            <family val="2"/>
            <scheme val="minor"/>
          </rPr>
          <t>Berechnet auf Basis der Produktionsrichtungen der Haltungen.</t>
        </r>
      </text>
    </comment>
    <comment ref="L7" authorId="0" shapeId="0">
      <text>
        <r>
          <rPr>
            <sz val="7"/>
            <color indexed="81"/>
            <rFont val="Calibri"/>
            <family val="2"/>
            <scheme val="minor"/>
          </rPr>
          <t>Nicht abgekalbt.</t>
        </r>
      </text>
    </comment>
    <comment ref="N7" authorId="0" shapeId="0">
      <text>
        <r>
          <rPr>
            <sz val="7"/>
            <color indexed="81"/>
            <rFont val="Calibri"/>
            <family val="2"/>
            <scheme val="minor"/>
          </rPr>
          <t>Nicht abgekalbt.</t>
        </r>
      </text>
    </comment>
  </commentList>
</comments>
</file>

<file path=xl/comments3.xml><?xml version="1.0" encoding="utf-8"?>
<comments xmlns="http://schemas.openxmlformats.org/spreadsheetml/2006/main">
  <authors>
    <author>USER  für Installationen</author>
  </authors>
  <commentList>
    <comment ref="I5" authorId="0" shapeId="0">
      <text>
        <r>
          <rPr>
            <sz val="7"/>
            <color indexed="81"/>
            <rFont val="Calibri"/>
            <family val="2"/>
            <scheme val="minor"/>
          </rPr>
          <t>Nicht abgekalbt.</t>
        </r>
      </text>
    </comment>
    <comment ref="K5" authorId="0" shapeId="0">
      <text>
        <r>
          <rPr>
            <sz val="7"/>
            <color indexed="81"/>
            <rFont val="Calibri"/>
            <family val="2"/>
            <scheme val="minor"/>
          </rPr>
          <t>Nicht abgekalbt.</t>
        </r>
      </text>
    </comment>
  </commentList>
</comments>
</file>

<file path=xl/comments4.xml><?xml version="1.0" encoding="utf-8"?>
<comments xmlns="http://schemas.openxmlformats.org/spreadsheetml/2006/main">
  <authors>
    <author>USER  für Installationen</author>
  </authors>
  <commentList>
    <comment ref="D2" authorId="0" shapeId="0">
      <text>
        <r>
          <rPr>
            <sz val="7"/>
            <color indexed="81"/>
            <rFont val="Calibri"/>
            <family val="2"/>
            <scheme val="minor"/>
          </rPr>
          <t>Einschließlich Büffel/Bisons.</t>
        </r>
      </text>
    </comment>
    <comment ref="B17" authorId="0" shapeId="0">
      <text>
        <r>
          <rPr>
            <sz val="7"/>
            <color indexed="81"/>
            <rFont val="Calibri"/>
            <family val="2"/>
            <scheme val="minor"/>
          </rPr>
          <t>Berechnet auf Basis der Produktionsrichtungen der Haltungen.</t>
        </r>
      </text>
    </comment>
    <comment ref="B27" authorId="0" shapeId="0">
      <text>
        <r>
          <rPr>
            <sz val="7"/>
            <color indexed="81"/>
            <rFont val="Calibri"/>
            <family val="2"/>
            <scheme val="minor"/>
          </rPr>
          <t>Berechnet auf Basis der Produktionsrichtungen der Haltungen.</t>
        </r>
      </text>
    </comment>
  </commentList>
</comments>
</file>

<file path=xl/sharedStrings.xml><?xml version="1.0" encoding="utf-8"?>
<sst xmlns="http://schemas.openxmlformats.org/spreadsheetml/2006/main" count="618" uniqueCount="304">
  <si>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</si>
  <si>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</si>
  <si>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</si>
  <si>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</si>
  <si>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</si>
  <si>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</si>
  <si>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</si>
  <si>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</si>
  <si>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</si>
  <si>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</si>
  <si>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</si>
  <si>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</si>
  <si>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</si>
  <si>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</si>
  <si>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</si>
  <si>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Viehbestände in Mecklenburg-Vorpommern</t>
  </si>
  <si>
    <t>Viehhaltung der Betriebe</t>
  </si>
  <si>
    <t>C III - hj</t>
  </si>
  <si>
    <t>Seite</t>
  </si>
  <si>
    <t>Rinderbestände nach Nutzungsrichtungen und Rinderrassen</t>
  </si>
  <si>
    <t>Landwirtschaftliche Betriebe mit Haltung von Schafen</t>
  </si>
  <si>
    <t>Merkmal</t>
  </si>
  <si>
    <t>Anzahl</t>
  </si>
  <si>
    <t>%</t>
  </si>
  <si>
    <t xml:space="preserve">Rinder insgesamt </t>
  </si>
  <si>
    <t xml:space="preserve">Schweine insgesamt </t>
  </si>
  <si>
    <t xml:space="preserve">Schafe insgesamt </t>
  </si>
  <si>
    <t/>
  </si>
  <si>
    <t>Rindern</t>
  </si>
  <si>
    <t>Einheit</t>
  </si>
  <si>
    <t>Insgesamt</t>
  </si>
  <si>
    <t>2 Jahre und älter</t>
  </si>
  <si>
    <t>männlich</t>
  </si>
  <si>
    <t>weiblich</t>
  </si>
  <si>
    <t xml:space="preserve">Haltungen        </t>
  </si>
  <si>
    <t xml:space="preserve">Anzahl der Tiere </t>
  </si>
  <si>
    <t>Lfd.
Nr.</t>
  </si>
  <si>
    <t>Haltungen</t>
  </si>
  <si>
    <t>sonstigen
Kühen</t>
  </si>
  <si>
    <t>Tiere</t>
  </si>
  <si>
    <t xml:space="preserve">   100 - 199   </t>
  </si>
  <si>
    <t xml:space="preserve">   200 - 499   </t>
  </si>
  <si>
    <t xml:space="preserve">   500 und mehr</t>
  </si>
  <si>
    <t xml:space="preserve">     50 - 99    </t>
  </si>
  <si>
    <t xml:space="preserve">     20 - 49    </t>
  </si>
  <si>
    <t xml:space="preserve">     10 - 19    </t>
  </si>
  <si>
    <t xml:space="preserve">       1 -   9     </t>
  </si>
  <si>
    <t xml:space="preserve">     50 -   99    </t>
  </si>
  <si>
    <t xml:space="preserve">     20 -   49    </t>
  </si>
  <si>
    <t xml:space="preserve">     10 -   19    </t>
  </si>
  <si>
    <t xml:space="preserve">   100 und mehr</t>
  </si>
  <si>
    <t xml:space="preserve">       1 -     9     </t>
  </si>
  <si>
    <t xml:space="preserve">   männliche Rinder von mehr als 1 Jahr</t>
  </si>
  <si>
    <t xml:space="preserve">   Kälber und Jungrinder</t>
  </si>
  <si>
    <t>Rinder insgesamt</t>
  </si>
  <si>
    <t>Herdengröße
(Anzahl von ... bis ...)</t>
  </si>
  <si>
    <t>Rinder</t>
  </si>
  <si>
    <t>Kälber bis einschl. 8 Monate</t>
  </si>
  <si>
    <t>Rinderrassen</t>
  </si>
  <si>
    <t>Kühe</t>
  </si>
  <si>
    <t xml:space="preserve"> Milchnutzungsrassen                            </t>
  </si>
  <si>
    <t xml:space="preserve">   Holstein-Schwarzbunt                         </t>
  </si>
  <si>
    <t xml:space="preserve">   Holstein-Rotbunt                             </t>
  </si>
  <si>
    <t xml:space="preserve">   Kreuzung Milchrind mit Milchrind             </t>
  </si>
  <si>
    <t xml:space="preserve">   Angler                                       </t>
  </si>
  <si>
    <t xml:space="preserve">   Deutsches Schwarzbuntes Niederungsrind       </t>
  </si>
  <si>
    <t xml:space="preserve"> Fleischnutzungsrassen                          </t>
  </si>
  <si>
    <t xml:space="preserve">   Limousin                                     </t>
  </si>
  <si>
    <t xml:space="preserve">   Charolais                                    </t>
  </si>
  <si>
    <t xml:space="preserve">   Deutsche Angus (DA)                          </t>
  </si>
  <si>
    <t xml:space="preserve">   Galloway                                     </t>
  </si>
  <si>
    <t xml:space="preserve">   Highland                                     </t>
  </si>
  <si>
    <t xml:space="preserve">   Büffel/Bisons                                </t>
  </si>
  <si>
    <t xml:space="preserve"> Doppelnutzungsrassen (Milch/Fleisch)           </t>
  </si>
  <si>
    <t xml:space="preserve">   Fleckvieh                                    </t>
  </si>
  <si>
    <t xml:space="preserve">   Braunvieh                                    </t>
  </si>
  <si>
    <t xml:space="preserve">   Kreuzung Fleischrind mit Milchrind           </t>
  </si>
  <si>
    <t xml:space="preserve">   Doppelnutzung Rotbunt                        </t>
  </si>
  <si>
    <t xml:space="preserve">   Gelbvieh                                     </t>
  </si>
  <si>
    <t xml:space="preserve">   Vorderwälder                                 </t>
  </si>
  <si>
    <t xml:space="preserve">   davon</t>
  </si>
  <si>
    <t xml:space="preserve">   sonstige Fleischnutzungsrassen               </t>
  </si>
  <si>
    <t xml:space="preserve">   sonstige Milchnutzungsrassen                 </t>
  </si>
  <si>
    <t xml:space="preserve">   sonstige Rassen                              </t>
  </si>
  <si>
    <t xml:space="preserve">   sonstige Doppelnutzungsrassen                </t>
  </si>
  <si>
    <t>Jungrinder von mehr
als 8 Monate bis einschl. 1 Jahr</t>
  </si>
  <si>
    <t>Rinder
insgesamt</t>
  </si>
  <si>
    <t>von mehr als 1 bis unter 2 Jahre</t>
  </si>
  <si>
    <t>Mastschweine</t>
  </si>
  <si>
    <t>Zuchtsauen</t>
  </si>
  <si>
    <t>Betriebe</t>
  </si>
  <si>
    <t>Ferkel</t>
  </si>
  <si>
    <t xml:space="preserve">Insgesamt  </t>
  </si>
  <si>
    <t xml:space="preserve">   darunter</t>
  </si>
  <si>
    <t xml:space="preserve">   500 - 999</t>
  </si>
  <si>
    <t xml:space="preserve">   250 - 499</t>
  </si>
  <si>
    <t xml:space="preserve">   100 - 249</t>
  </si>
  <si>
    <t xml:space="preserve">       1 -   99       </t>
  </si>
  <si>
    <t>Davon</t>
  </si>
  <si>
    <t>Schweine insgesamt</t>
  </si>
  <si>
    <t>Mastschweine einschl.
Jungtiere und Eber</t>
  </si>
  <si>
    <t>Darunter</t>
  </si>
  <si>
    <t>Betriebe mit ... 
bis ... Zuchtsauen</t>
  </si>
  <si>
    <t xml:space="preserve">500 und mehr       </t>
  </si>
  <si>
    <t xml:space="preserve">    1 -   49       </t>
  </si>
  <si>
    <t>Betriebe mit ... 
bis ... Mast-
schweinen</t>
  </si>
  <si>
    <t xml:space="preserve">   darunter          </t>
  </si>
  <si>
    <t xml:space="preserve">Insgesamt      </t>
  </si>
  <si>
    <t xml:space="preserve">   400 -    999      </t>
  </si>
  <si>
    <t xml:space="preserve">   100 -    399      </t>
  </si>
  <si>
    <t>Milchschafe</t>
  </si>
  <si>
    <t>Betriebe mit
Schafen
insgesamt</t>
  </si>
  <si>
    <t>Land</t>
  </si>
  <si>
    <t>Schafe insgesamt</t>
  </si>
  <si>
    <t>andere
Mutterschafe</t>
  </si>
  <si>
    <t>andere Schafe</t>
  </si>
  <si>
    <t xml:space="preserve">      500 - 999       </t>
  </si>
  <si>
    <t>Schafe 
unter 1 Jahr
(ohne gedeckte
Lämmer)</t>
  </si>
  <si>
    <t xml:space="preserve">  50 - 499       </t>
  </si>
  <si>
    <t>Schafe
insgesamt</t>
  </si>
  <si>
    <t>Betriebe mit ...
bis ... Schweinen</t>
  </si>
  <si>
    <t>weibliche Schafe zur Zucht
einschl. gedeckter Lämmer</t>
  </si>
  <si>
    <t>Betriebe mit ...
bis ... Schafen</t>
  </si>
  <si>
    <t>Viehwirtschaft und tierische Erzeugung</t>
  </si>
  <si>
    <t>Fußnotenerläuterungen</t>
  </si>
  <si>
    <t xml:space="preserve">1)  </t>
  </si>
  <si>
    <t xml:space="preserve">2)  </t>
  </si>
  <si>
    <t xml:space="preserve">3)  </t>
  </si>
  <si>
    <t xml:space="preserve">4)  </t>
  </si>
  <si>
    <t>Tabelle 2.1</t>
  </si>
  <si>
    <t>von mehr als 1 Jahr 
bis unter 2 Jahre</t>
  </si>
  <si>
    <t>Kälbern
bis einschließlich 8 Monate</t>
  </si>
  <si>
    <t>Jungrindern von mehr 
als 8 Monate bis 
einschließlich 1 Jahr</t>
  </si>
  <si>
    <t>Haltungen mit</t>
  </si>
  <si>
    <t>Tabelle 2.2</t>
  </si>
  <si>
    <t>Tabelle 2.3</t>
  </si>
  <si>
    <t>Tabelle 4.1</t>
  </si>
  <si>
    <t>Tabelle 4.2</t>
  </si>
  <si>
    <t>Landwirtschaftliche Betriebe mit Haltung von Schafen nach Größenklassen 
der gehaltenen Tiere</t>
  </si>
  <si>
    <t>Lfd. 
Nr.</t>
  </si>
  <si>
    <t>Tabelle 3.1</t>
  </si>
  <si>
    <t>Landwirtschaftliche Betriebe mit Haltung von Schweinen nach Größenklassen der gehaltenen Tiere</t>
  </si>
  <si>
    <t>Tabelle 3.2</t>
  </si>
  <si>
    <t>Landwirtschaftliche Betriebe mit Haltung von Zuchtsauen nach Größenklassen der gehaltenen Tiere</t>
  </si>
  <si>
    <t>Tabelle 3.3</t>
  </si>
  <si>
    <t>Tabelle 3.4</t>
  </si>
  <si>
    <t>[rot]</t>
  </si>
  <si>
    <t xml:space="preserve">   Tabelle 2.1</t>
  </si>
  <si>
    <t xml:space="preserve">   Tabelle 2.2</t>
  </si>
  <si>
    <t xml:space="preserve">   Tabelle 2.3</t>
  </si>
  <si>
    <t xml:space="preserve">   Tabelle 3.1</t>
  </si>
  <si>
    <t xml:space="preserve">   Tabelle 3.2</t>
  </si>
  <si>
    <t xml:space="preserve">   Tabelle 3.3</t>
  </si>
  <si>
    <t xml:space="preserve">   Tabelle 3.4</t>
  </si>
  <si>
    <t xml:space="preserve">   Tabelle 4.1</t>
  </si>
  <si>
    <t xml:space="preserve">   Tabelle 4.2</t>
  </si>
  <si>
    <t xml:space="preserve"> Landwirtschaftliche Betriebe mit Haltung von Mastschweinen nach Größenklassen 
der gehaltenen Tiere</t>
  </si>
  <si>
    <t xml:space="preserve">Zusammen    </t>
  </si>
  <si>
    <t xml:space="preserve">   Kreuzung Fleischrind mit Fleischrind        </t>
  </si>
  <si>
    <t xml:space="preserve">   Fleischfleckvieh                             </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</si>
  <si>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</si>
  <si>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</si>
  <si>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</si>
  <si>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</si>
  <si>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</si>
  <si>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</si>
  <si>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Kennziffer:</t>
  </si>
  <si>
    <t>Land
Kreisfreie Stadt
Landkreis</t>
  </si>
  <si>
    <t xml:space="preserve">   Rostock</t>
  </si>
  <si>
    <t xml:space="preserve">   Schwerin</t>
  </si>
  <si>
    <t xml:space="preserve">   Mecklenburgische</t>
  </si>
  <si>
    <t xml:space="preserve">       Seenplatte</t>
  </si>
  <si>
    <t xml:space="preserve">   Landkreis Rostock</t>
  </si>
  <si>
    <t xml:space="preserve">   Vorpommern-Rügen</t>
  </si>
  <si>
    <t xml:space="preserve">   Nordwestmecklenburg</t>
  </si>
  <si>
    <t xml:space="preserve">   Vorpommern-Greifswald</t>
  </si>
  <si>
    <t xml:space="preserve">   Ludwigslust-Parchim</t>
  </si>
  <si>
    <t xml:space="preserve">    1 -   49</t>
  </si>
  <si>
    <t xml:space="preserve">  50 -   99</t>
  </si>
  <si>
    <t>100 - 249</t>
  </si>
  <si>
    <t>250 - 499</t>
  </si>
  <si>
    <t>500 und mehr</t>
  </si>
  <si>
    <t xml:space="preserve">Schweine insgesamt                                </t>
  </si>
  <si>
    <t>Landwirtschaftliche Betriebe mit Haltung von Schweinen</t>
  </si>
  <si>
    <t xml:space="preserve">   Ferkel                                          </t>
  </si>
  <si>
    <t xml:space="preserve">   Jungschweine                                    </t>
  </si>
  <si>
    <t xml:space="preserve">      davon</t>
  </si>
  <si>
    <t xml:space="preserve">   Mastschweine zusammen                           </t>
  </si>
  <si>
    <t xml:space="preserve">      50 kg bis unter 80 kg Lebendgewicht           </t>
  </si>
  <si>
    <t xml:space="preserve">      80 kg bis unter 110 kg Lebendgewicht          </t>
  </si>
  <si>
    <t xml:space="preserve">      110 kg und mehr kg Lebendgewicht              </t>
  </si>
  <si>
    <t xml:space="preserve">   Zuchtschweine über 50 kg Lebendgewicht zusammen </t>
  </si>
  <si>
    <t xml:space="preserve">      Eber zur Zucht                                </t>
  </si>
  <si>
    <t xml:space="preserve">      Zuchtsauen zusammen                           </t>
  </si>
  <si>
    <t xml:space="preserve">         davon</t>
  </si>
  <si>
    <t xml:space="preserve">         Jungsauen zum 1. Mal trächtig               </t>
  </si>
  <si>
    <t xml:space="preserve">         andere trächtige Sauen                      </t>
  </si>
  <si>
    <t xml:space="preserve">         Jungsauen nicht trächtig                    </t>
  </si>
  <si>
    <t xml:space="preserve">         andere nicht trächtige Sauen                </t>
  </si>
  <si>
    <t xml:space="preserve">   Kälber bis einschließlich 8 Monate </t>
  </si>
  <si>
    <t xml:space="preserve">   Jungrinder von mehr als 8 Monate bis einschließlich 1 Jahr zusammen </t>
  </si>
  <si>
    <t xml:space="preserve">      männlich  </t>
  </si>
  <si>
    <t xml:space="preserve">      weiblich </t>
  </si>
  <si>
    <t xml:space="preserve">   Rinder von mehr als 1 Jahr bis unter 2 Jahre zusammen </t>
  </si>
  <si>
    <t xml:space="preserve">      männlich </t>
  </si>
  <si>
    <t xml:space="preserve">      weiblich (nicht abgekalbt) zusammen </t>
  </si>
  <si>
    <t xml:space="preserve">         zum Schlachten </t>
  </si>
  <si>
    <t xml:space="preserve">         Zucht- und Nutztiere </t>
  </si>
  <si>
    <t xml:space="preserve">   Rinder 2 Jahre und älter zusammen </t>
  </si>
  <si>
    <t xml:space="preserve">      Milchkühe </t>
  </si>
  <si>
    <t xml:space="preserve">   Ferkel </t>
  </si>
  <si>
    <t xml:space="preserve">   Jungschweine bis unter 50 kg Lebendgewicht </t>
  </si>
  <si>
    <t xml:space="preserve">   Mastschweine (einschl. ausgemerzter Zuchttiere) zusammen </t>
  </si>
  <si>
    <t xml:space="preserve">        50 bis unter   80 kg Lebendgewicht </t>
  </si>
  <si>
    <t xml:space="preserve">        80 bis unter 110 kg Lebendgewicht </t>
  </si>
  <si>
    <t xml:space="preserve">      110 und mehr kg Lebendgewicht </t>
  </si>
  <si>
    <t xml:space="preserve">   Zuchtschweine ab 50 kg Lebendgewicht zusammen </t>
  </si>
  <si>
    <t xml:space="preserve">      Eber zur Zucht </t>
  </si>
  <si>
    <t xml:space="preserve">      Zuchtsauen zusammen </t>
  </si>
  <si>
    <t xml:space="preserve">         trächtige Sauen zusammen </t>
  </si>
  <si>
    <t xml:space="preserve">            Jungsauen, zum 1. Mal trächtig </t>
  </si>
  <si>
    <t xml:space="preserve">            andere trächtige Sauen </t>
  </si>
  <si>
    <t xml:space="preserve">         nichtträchtige Sauen zusammen </t>
  </si>
  <si>
    <t xml:space="preserve">            Jungsauen, nicht trächtig </t>
  </si>
  <si>
    <t xml:space="preserve">            andere nichtträchtige Sauen </t>
  </si>
  <si>
    <t xml:space="preserve">   weibliche Schafe zur Zucht (einschl. gedeckte Lämmer) </t>
  </si>
  <si>
    <t xml:space="preserve">      Milchschafe </t>
  </si>
  <si>
    <t xml:space="preserve">      andere Mutterschafe </t>
  </si>
  <si>
    <t xml:space="preserve">   Schafe unter 1 Jahr (außer gedeckte Lämmer) </t>
  </si>
  <si>
    <t xml:space="preserve">   Schafböcke </t>
  </si>
  <si>
    <t xml:space="preserve">   andere Schafe  </t>
  </si>
  <si>
    <t>Zuständiger Dezernent: Thomas Hilgemann, Telefon: 0385 588-56041</t>
  </si>
  <si>
    <t>3. November 2023</t>
  </si>
  <si>
    <t>C313 2023 22</t>
  </si>
  <si>
    <t>©  Statistisches Amt Mecklenburg-Vorpommern, Schwerin, 2024</t>
  </si>
  <si>
    <t>Rinderbestand am 3. November 2023</t>
  </si>
  <si>
    <t>Schweinebestand am 3. November 2023</t>
  </si>
  <si>
    <t>Schafbestand am 3. November 2023</t>
  </si>
  <si>
    <t>Veränderung 2023
gegenüber 2022</t>
  </si>
  <si>
    <t>Rinder-, Schweine- und Schafbestand 
am 3. November 2022 und 2023</t>
  </si>
  <si>
    <t xml:space="preserve">5)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</si>
  <si>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</si>
  <si>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</si>
  <si>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 xml:space="preserve">Vorbemerkungen  </t>
  </si>
  <si>
    <t xml:space="preserve">Rinder-, Schweine- und Schafbestand am 3. November 2022 und 2023  </t>
  </si>
  <si>
    <t xml:space="preserve">Rinderbestand am 3. November 2023  </t>
  </si>
  <si>
    <t xml:space="preserve">Landwirtschaftliche Haltungen mit Rindern und Rinderbestände nach Kreisen  </t>
  </si>
  <si>
    <t xml:space="preserve">Rinderbestände nach Nutzungsrichtungen und Rinderrassen  </t>
  </si>
  <si>
    <t xml:space="preserve">Landwirtschaftliche Haltungen mit Rindern und Rinderbestände nach Herdengröße  </t>
  </si>
  <si>
    <t xml:space="preserve">Schweinebestand am 3. November 2023  </t>
  </si>
  <si>
    <t xml:space="preserve">Landwirtschaftliche Betriebe mit Haltung von Schweinen   </t>
  </si>
  <si>
    <t xml:space="preserve">Landwirtschaftliche Betriebe mit Haltung von Schweinen nach Größenklassen der 
   gehaltenen Tiere  </t>
  </si>
  <si>
    <t xml:space="preserve">Landwirtschaftliche Betriebe mit Haltung von Zuchtsauen nach Größenklassen der 
   gehaltenen Tiere  </t>
  </si>
  <si>
    <t xml:space="preserve">Landwirtschaftliche Betriebe mit Haltung von Mastschweinen nach Größenklassen der 
   gehaltenen Tiere  </t>
  </si>
  <si>
    <t xml:space="preserve">Schafbestand am 3. November 2023  </t>
  </si>
  <si>
    <t xml:space="preserve">Landwirtschaftliche Betriebe mit Haltung von Schafen  </t>
  </si>
  <si>
    <t xml:space="preserve">Landwirtschaftliche Betriebe mit Haltung von Schafen nach Größenklassen der 
   gehaltenen Tiere  </t>
  </si>
  <si>
    <r>
      <t xml:space="preserve">         zum Schlachten </t>
    </r>
    <r>
      <rPr>
        <sz val="6"/>
        <rFont val="Calibri"/>
        <family val="2"/>
        <scheme val="minor"/>
      </rPr>
      <t>1)</t>
    </r>
  </si>
  <si>
    <r>
      <t xml:space="preserve">         Zucht- und Nutztiere </t>
    </r>
    <r>
      <rPr>
        <sz val="6"/>
        <rFont val="Calibri"/>
        <family val="2"/>
        <scheme val="minor"/>
      </rPr>
      <t>1)</t>
    </r>
  </si>
  <si>
    <r>
      <t xml:space="preserve">      sonstige Kühe </t>
    </r>
    <r>
      <rPr>
        <sz val="6"/>
        <rFont val="Calibri"/>
        <family val="2"/>
        <scheme val="minor"/>
      </rPr>
      <t>2)</t>
    </r>
  </si>
  <si>
    <r>
      <t xml:space="preserve">weiblich </t>
    </r>
    <r>
      <rPr>
        <sz val="6"/>
        <rFont val="Calibri"/>
        <family val="2"/>
        <scheme val="minor"/>
      </rPr>
      <t>5)</t>
    </r>
  </si>
  <si>
    <t xml:space="preserve">Berechnet auf Basis der Schlachtungen im Vorjahreszeitraum.  </t>
  </si>
  <si>
    <t xml:space="preserve">Ammen-, Mutter-, Schlacht- und Mastkühe.  </t>
  </si>
  <si>
    <t xml:space="preserve">Einschließlich Büffel/Bisons.  </t>
  </si>
  <si>
    <t xml:space="preserve">Berechnet auf Basis der Produktionsrichtungen der Haltungen.  </t>
  </si>
  <si>
    <t xml:space="preserve">Nicht abgekalbt.  </t>
  </si>
  <si>
    <t xml:space="preserve">Fußnotenerläuterungen  </t>
  </si>
  <si>
    <t>Grafiken</t>
  </si>
  <si>
    <t xml:space="preserve">      Grafiken</t>
  </si>
  <si>
    <t xml:space="preserve">Milchkuhbestand sowie Bestand an sonstigen Kühen im Zeitvergleich  </t>
  </si>
  <si>
    <t xml:space="preserve">Struktur des Schweinebestandes im Zeitvergleich  </t>
  </si>
  <si>
    <t xml:space="preserve">Altersstruktur des Rinderbestandes am 3. November 2023  </t>
  </si>
  <si>
    <t xml:space="preserve">Rinderbestand am 3. November 2023 nach Herdengröße  </t>
  </si>
  <si>
    <t xml:space="preserve">Rinderbestand am 3. November 2023 nach Rassen  </t>
  </si>
  <si>
    <t xml:space="preserve">Rinderbestand am 3. November 2023 nach Kreisen  </t>
  </si>
  <si>
    <t>Kapitel 1</t>
  </si>
  <si>
    <t xml:space="preserve">Entwicklung des Rinder- und Schweinebestandes  </t>
  </si>
  <si>
    <t xml:space="preserve">   Tabelle 1.1</t>
  </si>
  <si>
    <t>Kapitel 2</t>
  </si>
  <si>
    <t>Kapitel 3</t>
  </si>
  <si>
    <t>Kapitel 4</t>
  </si>
  <si>
    <t>Tabelle 1.1</t>
  </si>
  <si>
    <t>Kaptitel 2</t>
  </si>
  <si>
    <r>
      <t xml:space="preserve">Landwirtschaftliche Haltungen mit Rindern </t>
    </r>
    <r>
      <rPr>
        <b/>
        <sz val="6"/>
        <rFont val="Calibri"/>
        <family val="2"/>
        <scheme val="minor"/>
      </rPr>
      <t>3)</t>
    </r>
    <r>
      <rPr>
        <b/>
        <sz val="8.5"/>
        <rFont val="Calibri"/>
        <family val="2"/>
        <scheme val="minor"/>
      </rPr>
      <t xml:space="preserve"> und Rinderbestände 
nach Kreisen</t>
    </r>
  </si>
  <si>
    <r>
      <t xml:space="preserve">Milch-
kühen </t>
    </r>
    <r>
      <rPr>
        <sz val="6"/>
        <rFont val="Calibri"/>
        <family val="2"/>
        <scheme val="minor"/>
      </rPr>
      <t>4)</t>
    </r>
  </si>
  <si>
    <t>Mecklenburg-Vorpommern</t>
  </si>
  <si>
    <t xml:space="preserve">      Grafik</t>
  </si>
  <si>
    <t>Schweinebestand am 3. November 2023 nach Größenklassen der gehaltenen Tiere</t>
  </si>
  <si>
    <r>
      <t xml:space="preserve">Landwirtschaftliche Haltungen mit Rindern </t>
    </r>
    <r>
      <rPr>
        <b/>
        <sz val="6"/>
        <rFont val="Calibri"/>
        <family val="2"/>
        <scheme val="minor"/>
      </rPr>
      <t>3)</t>
    </r>
    <r>
      <rPr>
        <b/>
        <sz val="8.5"/>
        <rFont val="Calibri"/>
        <family val="2"/>
        <scheme val="minor"/>
      </rPr>
      <t xml:space="preserve"> und
Rinderbestände nach Herdengröße </t>
    </r>
  </si>
  <si>
    <r>
      <t xml:space="preserve">    Milchkühe </t>
    </r>
    <r>
      <rPr>
        <sz val="6"/>
        <rFont val="Calibri"/>
        <family val="2"/>
        <scheme val="minor"/>
      </rPr>
      <t>4)</t>
    </r>
  </si>
  <si>
    <r>
      <t xml:space="preserve">    sonstige Kühe </t>
    </r>
    <r>
      <rPr>
        <sz val="6"/>
        <rFont val="Calibri"/>
        <family val="2"/>
        <scheme val="minor"/>
      </rPr>
      <t>4)</t>
    </r>
  </si>
  <si>
    <t xml:space="preserve">Unter       100            </t>
  </si>
  <si>
    <t xml:space="preserve">1.000 und mehr       </t>
  </si>
  <si>
    <t xml:space="preserve">   1.000 - 1.999       </t>
  </si>
  <si>
    <t xml:space="preserve">   2.000 - 4.999       </t>
  </si>
  <si>
    <t xml:space="preserve">   5.000 und mehr       </t>
  </si>
  <si>
    <t xml:space="preserve">   1.000 und mehr      </t>
  </si>
  <si>
    <t xml:space="preserve">1.000 - 1.999      </t>
  </si>
  <si>
    <t xml:space="preserve">2.000 - 4.999      </t>
  </si>
  <si>
    <t xml:space="preserve">5.000 und mehr      </t>
  </si>
  <si>
    <t xml:space="preserve">Struktur des Schafbestandes am 3. November 2023  </t>
  </si>
  <si>
    <t xml:space="preserve">Schafbestand am 3. November 2023 nach Größenklassen   </t>
  </si>
  <si>
    <t xml:space="preserve">   1.000 und mehr       </t>
  </si>
  <si>
    <t>11.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</si>
</sst>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0"/>
    <numFmt numFmtId="165" formatCode="#,###,##0&quot;                  &quot;"/>
    <numFmt numFmtId="166" formatCode="0.0&quot;                                             &quot;"/>
    <numFmt numFmtId="167" formatCode="0.0"/>
    <numFmt numFmtId="168" formatCode="0&quot;  &quot;"/>
    <numFmt numFmtId="169" formatCode="#,##0&quot;   &quot;;\-\ #,##0&quot;   &quot;;0&quot;   &quot;;@&quot;   &quot;"/>
    <numFmt numFmtId="170" formatCode="#,##0&quot;     &quot;;\-\ #,##0&quot;     &quot;;0&quot;     &quot;;@&quot;     &quot;"/>
    <numFmt numFmtId="171" formatCode="#,##0.0&quot;                 &quot;;\-\ #,##0.0&quot;                 &quot;;0.0&quot;                 &quot;;@&quot;                 &quot;"/>
    <numFmt numFmtId="172" formatCode="#,##0.0&quot;            &quot;;\-\ #,##0.0&quot;            &quot;;0.0&quot;            &quot;;@&quot;            &quot;"/>
    <numFmt numFmtId="173" formatCode="#,##0.0&quot;                      &quot;;\-\ #,##0.0&quot;                      &quot;;0.0&quot;                      &quot;;@&quot;                      &quot;"/>
    <numFmt numFmtId="174" formatCode="#,##0.0&quot;        &quot;;\-\ #,##0.0&quot;        &quot;;0.0&quot;        &quot;;@&quot;        &quot;"/>
    <numFmt numFmtId="175" formatCode="#,##0&quot;     &quot;;\-#,##0&quot;     &quot;;0&quot;     &quot;;@&quot;     &quot;"/>
    <numFmt numFmtId="176" formatCode="#,##0.0&quot;       &quot;;\-#,##0.0&quot;       &quot;;0.0&quot;       &quot;;@&quot;       &quot;"/>
    <numFmt numFmtId="177" formatCode="#,##0&quot;               &quot;;\-#,##0&quot;               &quot;;0&quot;               &quot;;@&quot;               &quot;"/>
    <numFmt numFmtId="178" formatCode="#,##0.0&quot;                      &quot;;\-#,##0.0&quot;                      &quot;;0.0&quot;                      &quot;;@&quot;                      &quot;"/>
    <numFmt numFmtId="179" formatCode="#,##0.0&quot;        &quot;;\-#,##0.0&quot;        &quot;;0.0&quot;        &quot;;@&quot;        &quot;"/>
    <numFmt numFmtId="180" formatCode="#,##0.0&quot;      &quot;;\-#,##0.0&quot;      &quot;;0.0&quot;      &quot;;@&quot;      &quot;"/>
    <numFmt numFmtId="181" formatCode="#,##0.0&quot;                 &quot;;\-#,##0.0&quot;                 &quot;;0.0&quot;                 &quot;;@&quot;                 &quot;"/>
    <numFmt numFmtId="182" formatCode="#,##0.0&quot;            &quot;;\-#,##0.0&quot;            &quot;;0.0&quot;            &quot;;@&quot;            &quot;"/>
    <numFmt numFmtId="183" formatCode="#,##0.0&quot;           &quot;;\-#,##0.0&quot;           &quot;;0.0&quot;           &quot;;@&quot;           &quot;"/>
  </numFmts>
  <fonts count="53" x14ac:knownFonts="1">
    <font>
      <sz val="10"/>
      <name val="Arial"/>
    </font>
    <font>
      <sz val="10"/>
      <name val="Arial"/>
      <family val="2"/>
    </font>
    <font>
      <sz val="10"/>
      <name val="Arial"/>
      <family val="2"/>
    </font>
    <font>
      <sz val="10"/>
      <name val="Arial"/>
      <family val="2"/>
    </font>
    <font>
      <sz val="7"/>
      <color indexed="81"/>
      <name val="Arial"/>
      <family val="2"/>
    </font>
    <font>
      <b/>
      <sz val="35"/>
      <name val="Arial"/>
      <family val="2"/>
    </font>
    <font>
      <sz val="10"/>
      <name val="Arial"/>
      <family val="2"/>
    </font>
    <font>
      <sz val="10"/>
      <color theme="1"/>
      <name val="Arial"/>
      <family val="2"/>
    </font>
    <font>
      <sz val="10"/>
      <color theme="0"/>
      <name val="Arial"/>
      <family val="2"/>
    </font>
    <font>
      <b/>
      <sz val="10"/>
      <color rgb="FF3F3F3F"/>
      <name val="Arial"/>
      <family val="2"/>
    </font>
    <font>
      <b/>
      <sz val="10"/>
      <color rgb="FFFA7D00"/>
      <name val="Arial"/>
      <family val="2"/>
    </font>
    <font>
      <sz val="10"/>
      <color rgb="FF3F3F76"/>
      <name val="Arial"/>
      <family val="2"/>
    </font>
    <font>
      <b/>
      <sz val="10"/>
      <color theme="1"/>
      <name val="Arial"/>
      <family val="2"/>
    </font>
    <font>
      <i/>
      <sz val="10"/>
      <color rgb="FF7F7F7F"/>
      <name val="Arial"/>
      <family val="2"/>
    </font>
    <font>
      <sz val="10"/>
      <color rgb="FF006100"/>
      <name val="Arial"/>
      <family val="2"/>
    </font>
    <font>
      <sz val="10"/>
      <color rgb="FF9C6500"/>
      <name val="Arial"/>
      <family val="2"/>
    </font>
    <font>
      <sz val="10"/>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FA7D00"/>
      <name val="Arial"/>
      <family val="2"/>
    </font>
    <font>
      <sz val="10"/>
      <color rgb="FFFF0000"/>
      <name val="Arial"/>
      <family val="2"/>
    </font>
    <font>
      <b/>
      <sz val="10"/>
      <color theme="0"/>
      <name val="Arial"/>
      <family val="2"/>
    </font>
    <font>
      <b/>
      <sz val="13"/>
      <name val="Calibri"/>
      <family val="2"/>
      <scheme val="minor"/>
    </font>
    <font>
      <sz val="13"/>
      <name val="Calibri"/>
      <family val="2"/>
      <scheme val="minor"/>
    </font>
    <font>
      <sz val="10"/>
      <name val="Calibri"/>
      <family val="2"/>
      <scheme val="minor"/>
    </font>
    <font>
      <b/>
      <sz val="21"/>
      <name val="Calibri"/>
      <family val="2"/>
      <scheme val="minor"/>
    </font>
    <font>
      <sz val="21"/>
      <name val="Calibri"/>
      <family val="2"/>
      <scheme val="minor"/>
    </font>
    <font>
      <sz val="9"/>
      <name val="Calibri"/>
      <family val="2"/>
    </font>
    <font>
      <sz val="9"/>
      <name val="Calibri"/>
      <family val="2"/>
      <scheme val="minor"/>
    </font>
    <font>
      <b/>
      <sz val="9"/>
      <name val="Calibri"/>
      <family val="2"/>
      <scheme val="minor"/>
    </font>
    <font>
      <b/>
      <sz val="10"/>
      <name val="Calibri"/>
      <family val="2"/>
      <scheme val="minor"/>
    </font>
    <font>
      <i/>
      <sz val="9"/>
      <name val="Calibri"/>
      <family val="2"/>
      <scheme val="minor"/>
    </font>
    <font>
      <b/>
      <sz val="10"/>
      <color theme="1"/>
      <name val="Calibri"/>
      <family val="2"/>
      <scheme val="minor"/>
    </font>
    <font>
      <u/>
      <sz val="9"/>
      <name val="Calibri"/>
      <family val="2"/>
      <scheme val="minor"/>
    </font>
    <font>
      <sz val="6"/>
      <name val="Calibri"/>
      <family val="2"/>
      <scheme val="minor"/>
    </font>
    <font>
      <b/>
      <sz val="6"/>
      <name val="Calibri"/>
      <family val="2"/>
      <scheme val="minor"/>
    </font>
    <font>
      <sz val="6"/>
      <color theme="1"/>
      <name val="Calibri"/>
      <family val="2"/>
      <scheme val="minor"/>
    </font>
    <font>
      <b/>
      <sz val="11"/>
      <name val="Calibri"/>
      <family val="2"/>
      <scheme val="minor"/>
    </font>
    <font>
      <b/>
      <sz val="11"/>
      <color theme="1"/>
      <name val="Calibri"/>
      <family val="2"/>
      <scheme val="minor"/>
    </font>
    <font>
      <sz val="11"/>
      <color theme="1"/>
      <name val="Calibri"/>
      <family val="2"/>
      <scheme val="minor"/>
    </font>
    <font>
      <b/>
      <sz val="8.5"/>
      <name val="Calibri"/>
      <family val="2"/>
      <scheme val="minor"/>
    </font>
    <font>
      <sz val="8.5"/>
      <name val="Calibri"/>
      <family val="2"/>
      <scheme val="minor"/>
    </font>
    <font>
      <sz val="8.5"/>
      <color theme="1"/>
      <name val="Calibri"/>
      <family val="2"/>
      <scheme val="minor"/>
    </font>
    <font>
      <b/>
      <sz val="8.5"/>
      <color theme="1"/>
      <name val="Calibri"/>
      <family val="2"/>
      <scheme val="minor"/>
    </font>
    <font>
      <sz val="7"/>
      <color indexed="81"/>
      <name val="Calibri"/>
      <family val="2"/>
      <scheme val="minor"/>
    </font>
    <font>
      <sz val="11"/>
      <name val="Calibri"/>
      <family val="2"/>
    </font>
    <font>
      <i/>
      <sz val="9"/>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31"/>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31">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hair">
        <color indexed="64"/>
      </top>
      <bottom/>
      <diagonal/>
    </border>
  </borders>
  <cellStyleXfs count="5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9" fillId="26" borderId="21" applyNumberFormat="0" applyAlignment="0" applyProtection="0"/>
    <xf numFmtId="0" fontId="10" fillId="26" borderId="22" applyNumberFormat="0" applyAlignment="0" applyProtection="0"/>
    <xf numFmtId="0" fontId="11" fillId="27" borderId="22" applyNumberFormat="0" applyAlignment="0" applyProtection="0"/>
    <xf numFmtId="0" fontId="12" fillId="0" borderId="23" applyNumberFormat="0" applyFill="0" applyAlignment="0" applyProtection="0"/>
    <xf numFmtId="0" fontId="13" fillId="0" borderId="0" applyNumberFormat="0" applyFill="0" applyBorder="0" applyAlignment="0" applyProtection="0"/>
    <xf numFmtId="0" fontId="14" fillId="28" borderId="0" applyNumberFormat="0" applyBorder="0" applyAlignment="0" applyProtection="0"/>
    <xf numFmtId="0" fontId="15" fillId="29" borderId="0" applyNumberFormat="0" applyBorder="0" applyAlignment="0" applyProtection="0"/>
    <xf numFmtId="0" fontId="7" fillId="30" borderId="24" applyNumberFormat="0" applyFont="0" applyAlignment="0" applyProtection="0"/>
    <xf numFmtId="0" fontId="16" fillId="31" borderId="0" applyNumberFormat="0" applyBorder="0" applyAlignment="0" applyProtection="0"/>
    <xf numFmtId="0" fontId="2" fillId="0" borderId="0"/>
    <xf numFmtId="0" fontId="3" fillId="0" borderId="0"/>
    <xf numFmtId="0" fontId="1" fillId="0" borderId="0"/>
    <xf numFmtId="0" fontId="7" fillId="0" borderId="0"/>
    <xf numFmtId="0" fontId="6" fillId="0" borderId="0"/>
    <xf numFmtId="0" fontId="1" fillId="0" borderId="0"/>
    <xf numFmtId="0" fontId="7" fillId="0" borderId="0"/>
    <xf numFmtId="0" fontId="1" fillId="0" borderId="0"/>
    <xf numFmtId="0" fontId="1" fillId="0" borderId="0"/>
    <xf numFmtId="0" fontId="17" fillId="0" borderId="0" applyNumberFormat="0" applyFill="0" applyBorder="0" applyAlignment="0" applyProtection="0"/>
    <xf numFmtId="0" fontId="18" fillId="0" borderId="25" applyNumberFormat="0" applyFill="0" applyAlignment="0" applyProtection="0"/>
    <xf numFmtId="0" fontId="19" fillId="0" borderId="26" applyNumberFormat="0" applyFill="0" applyAlignment="0" applyProtection="0"/>
    <xf numFmtId="0" fontId="20" fillId="0" borderId="27" applyNumberFormat="0" applyFill="0" applyAlignment="0" applyProtection="0"/>
    <xf numFmtId="0" fontId="20" fillId="0" borderId="0" applyNumberFormat="0" applyFill="0" applyBorder="0" applyAlignment="0" applyProtection="0"/>
    <xf numFmtId="0" fontId="21" fillId="0" borderId="28" applyNumberFormat="0" applyFill="0" applyAlignment="0" applyProtection="0"/>
    <xf numFmtId="0" fontId="22" fillId="0" borderId="0" applyNumberFormat="0" applyFill="0" applyBorder="0" applyAlignment="0" applyProtection="0"/>
    <xf numFmtId="0" fontId="23" fillId="32" borderId="29" applyNumberFormat="0" applyAlignment="0" applyProtection="0"/>
    <xf numFmtId="0" fontId="7" fillId="0" borderId="0"/>
  </cellStyleXfs>
  <cellXfs count="281">
    <xf numFmtId="0" fontId="0" fillId="0" borderId="0" xfId="0"/>
    <xf numFmtId="0" fontId="1" fillId="0" borderId="0" xfId="0" applyFont="1"/>
    <xf numFmtId="0" fontId="1" fillId="0" borderId="0" xfId="37" applyFont="1"/>
    <xf numFmtId="0" fontId="26" fillId="0" borderId="0" xfId="37" applyFont="1"/>
    <xf numFmtId="0" fontId="28" fillId="0" borderId="0" xfId="37" applyFont="1"/>
    <xf numFmtId="49" fontId="26" fillId="0" borderId="0" xfId="37" applyNumberFormat="1" applyFont="1" applyAlignment="1">
      <alignment horizontal="right"/>
    </xf>
    <xf numFmtId="0" fontId="26" fillId="0" borderId="0" xfId="37" applyFont="1" applyAlignment="1"/>
    <xf numFmtId="0" fontId="26" fillId="0" borderId="0" xfId="37" applyFont="1" applyAlignment="1">
      <alignment horizontal="left" vertical="center" indent="33"/>
    </xf>
    <xf numFmtId="0" fontId="32" fillId="0" borderId="0" xfId="37" applyFont="1" applyAlignment="1">
      <alignment vertical="center"/>
    </xf>
    <xf numFmtId="49" fontId="26" fillId="0" borderId="0" xfId="37" applyNumberFormat="1" applyFont="1" applyAlignment="1">
      <alignment horizontal="left" vertical="center"/>
    </xf>
    <xf numFmtId="0" fontId="26" fillId="0" borderId="0" xfId="37" applyNumberFormat="1" applyFont="1" applyAlignment="1">
      <alignment horizontal="left" vertical="center"/>
    </xf>
    <xf numFmtId="0" fontId="26" fillId="0" borderId="0" xfId="37" applyFont="1" applyAlignment="1">
      <alignment horizontal="left" vertical="center"/>
    </xf>
    <xf numFmtId="0" fontId="30" fillId="0" borderId="0" xfId="37" applyFont="1" applyAlignment="1">
      <alignment horizontal="left" wrapText="1"/>
    </xf>
    <xf numFmtId="0" fontId="30" fillId="0" borderId="0" xfId="36" applyFont="1" applyAlignment="1">
      <alignment wrapText="1"/>
    </xf>
    <xf numFmtId="0" fontId="30" fillId="0" borderId="0" xfId="36" applyFont="1"/>
    <xf numFmtId="0" fontId="30" fillId="0" borderId="0" xfId="36" applyFont="1" applyAlignment="1">
      <alignment horizontal="right" vertical="center"/>
    </xf>
    <xf numFmtId="0" fontId="30" fillId="0" borderId="0" xfId="36" applyFont="1" applyAlignment="1">
      <alignment horizontal="left" vertical="center" wrapText="1"/>
    </xf>
    <xf numFmtId="0" fontId="30" fillId="0" borderId="0" xfId="36" applyFont="1" applyAlignment="1">
      <alignment vertical="center"/>
    </xf>
    <xf numFmtId="0" fontId="30" fillId="0" borderId="0" xfId="36" applyFont="1" applyAlignment="1">
      <alignment horizontal="left" vertical="top"/>
    </xf>
    <xf numFmtId="0" fontId="30" fillId="0" borderId="0" xfId="36" applyFont="1" applyFill="1" applyAlignment="1">
      <alignment horizontal="justify" vertical="top" wrapText="1"/>
    </xf>
    <xf numFmtId="0" fontId="30" fillId="0" borderId="0" xfId="36" applyFont="1" applyAlignment="1">
      <alignment horizontal="right"/>
    </xf>
    <xf numFmtId="0" fontId="31" fillId="0" borderId="0" xfId="36" applyFont="1" applyAlignment="1">
      <alignment vertical="center"/>
    </xf>
    <xf numFmtId="0" fontId="30" fillId="0" borderId="0" xfId="36" applyFont="1" applyAlignment="1">
      <alignment horizontal="justify" vertical="top" wrapText="1"/>
    </xf>
    <xf numFmtId="0" fontId="30" fillId="0" borderId="0" xfId="36" applyFont="1" applyAlignment="1"/>
    <xf numFmtId="0" fontId="31" fillId="0" borderId="0" xfId="36" applyFont="1" applyAlignment="1">
      <alignment horizontal="right"/>
    </xf>
    <xf numFmtId="0" fontId="33" fillId="0" borderId="0" xfId="36" applyFont="1" applyAlignment="1">
      <alignment horizontal="left" vertical="top"/>
    </xf>
    <xf numFmtId="0" fontId="33" fillId="0" borderId="0" xfId="37" applyFont="1"/>
    <xf numFmtId="0" fontId="30" fillId="0" borderId="0" xfId="37" applyFont="1" applyFill="1" applyAlignment="1">
      <alignment horizontal="left" wrapText="1"/>
    </xf>
    <xf numFmtId="0" fontId="33" fillId="0" borderId="0" xfId="37" applyFont="1" applyAlignment="1">
      <alignment wrapText="1"/>
    </xf>
    <xf numFmtId="0" fontId="30" fillId="0" borderId="0" xfId="36" applyFont="1" applyAlignment="1">
      <alignment horizontal="left" wrapText="1"/>
    </xf>
    <xf numFmtId="0" fontId="30" fillId="0" borderId="0" xfId="36" applyFont="1" applyAlignment="1">
      <alignment horizontal="right" vertical="top"/>
    </xf>
    <xf numFmtId="0" fontId="30" fillId="0" borderId="0" xfId="36" applyFont="1" applyAlignment="1">
      <alignment vertical="top" wrapText="1"/>
    </xf>
    <xf numFmtId="0" fontId="31" fillId="0" borderId="0" xfId="36" applyFont="1" applyAlignment="1">
      <alignment horizontal="right" vertical="center"/>
    </xf>
    <xf numFmtId="0" fontId="35" fillId="0" borderId="0" xfId="36" applyFont="1" applyAlignment="1">
      <alignment horizontal="right" vertical="center"/>
    </xf>
    <xf numFmtId="0" fontId="36" fillId="0" borderId="1" xfId="0" applyNumberFormat="1" applyFont="1" applyBorder="1" applyAlignment="1">
      <alignment horizontal="center" vertical="center"/>
    </xf>
    <xf numFmtId="0" fontId="36" fillId="0" borderId="2" xfId="0" applyNumberFormat="1" applyFont="1" applyFill="1" applyBorder="1" applyAlignment="1">
      <alignment horizontal="center" vertical="center" wrapText="1"/>
    </xf>
    <xf numFmtId="0" fontId="36" fillId="0" borderId="3" xfId="0" applyNumberFormat="1" applyFont="1" applyFill="1" applyBorder="1" applyAlignment="1">
      <alignment horizontal="center" vertical="center" wrapText="1"/>
    </xf>
    <xf numFmtId="0" fontId="36" fillId="0" borderId="0" xfId="0" applyNumberFormat="1" applyFont="1" applyAlignment="1">
      <alignment vertical="center"/>
    </xf>
    <xf numFmtId="168" fontId="36" fillId="0" borderId="0" xfId="0" applyNumberFormat="1" applyFont="1" applyAlignment="1" applyProtection="1">
      <alignment horizontal="right"/>
    </xf>
    <xf numFmtId="0" fontId="36" fillId="0" borderId="1" xfId="0" applyNumberFormat="1" applyFont="1" applyFill="1" applyBorder="1" applyAlignment="1">
      <alignment horizontal="center" vertical="center"/>
    </xf>
    <xf numFmtId="0" fontId="36" fillId="0" borderId="0" xfId="0" applyNumberFormat="1" applyFont="1" applyFill="1"/>
    <xf numFmtId="168" fontId="36" fillId="0" borderId="0" xfId="0" applyNumberFormat="1" applyFont="1" applyFill="1" applyAlignment="1" applyProtection="1">
      <alignment horizontal="right"/>
    </xf>
    <xf numFmtId="0" fontId="36" fillId="0" borderId="0" xfId="0" applyNumberFormat="1" applyFont="1" applyFill="1" applyAlignment="1">
      <alignment vertical="center"/>
    </xf>
    <xf numFmtId="168" fontId="36" fillId="0" borderId="10" xfId="0" applyNumberFormat="1" applyFont="1" applyFill="1" applyBorder="1" applyAlignment="1" applyProtection="1">
      <alignment horizontal="right"/>
    </xf>
    <xf numFmtId="0" fontId="36" fillId="0" borderId="1" xfId="0" applyNumberFormat="1" applyFont="1" applyBorder="1" applyAlignment="1">
      <alignment horizontal="center" vertical="center" wrapText="1"/>
    </xf>
    <xf numFmtId="0" fontId="36" fillId="0" borderId="3" xfId="0" applyNumberFormat="1" applyFont="1" applyFill="1" applyBorder="1" applyAlignment="1">
      <alignment horizontal="center" wrapText="1"/>
    </xf>
    <xf numFmtId="0" fontId="36" fillId="0" borderId="0" xfId="0" applyNumberFormat="1" applyFont="1" applyAlignment="1">
      <alignment horizontal="center" vertical="center" wrapText="1"/>
    </xf>
    <xf numFmtId="0" fontId="36" fillId="0" borderId="0" xfId="0" applyNumberFormat="1" applyFont="1" applyBorder="1" applyAlignment="1">
      <alignment horizontal="center" vertical="center"/>
    </xf>
    <xf numFmtId="0" fontId="36" fillId="0" borderId="4" xfId="0" applyNumberFormat="1" applyFont="1" applyFill="1" applyBorder="1" applyAlignment="1">
      <alignment horizontal="center" vertical="center" wrapText="1"/>
    </xf>
    <xf numFmtId="0" fontId="36" fillId="0" borderId="5" xfId="0" applyNumberFormat="1" applyFont="1" applyFill="1" applyBorder="1" applyAlignment="1">
      <alignment horizontal="center" vertical="center" wrapText="1"/>
    </xf>
    <xf numFmtId="0" fontId="36" fillId="0" borderId="6" xfId="0" applyNumberFormat="1" applyFont="1" applyFill="1" applyBorder="1" applyAlignment="1">
      <alignment horizontal="center" vertical="center" wrapText="1"/>
    </xf>
    <xf numFmtId="0" fontId="36" fillId="0" borderId="0" xfId="0" applyNumberFormat="1" applyFont="1"/>
    <xf numFmtId="0" fontId="36" fillId="0" borderId="1" xfId="0" applyNumberFormat="1" applyFont="1" applyFill="1" applyBorder="1" applyAlignment="1">
      <alignment horizontal="center" vertical="center" wrapText="1"/>
    </xf>
    <xf numFmtId="0" fontId="26" fillId="0" borderId="0" xfId="0" applyFont="1"/>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6" fillId="0" borderId="0" xfId="0" applyFont="1" applyAlignment="1">
      <alignment vertical="center"/>
    </xf>
    <xf numFmtId="0" fontId="40" fillId="0" borderId="0" xfId="37" applyFont="1" applyAlignment="1">
      <alignment vertical="center"/>
    </xf>
    <xf numFmtId="0" fontId="41" fillId="0" borderId="0" xfId="37" applyFont="1"/>
    <xf numFmtId="0" fontId="43" fillId="0" borderId="0" xfId="0" applyFont="1"/>
    <xf numFmtId="0" fontId="43" fillId="0" borderId="7" xfId="0" applyFont="1" applyBorder="1" applyAlignment="1">
      <alignment horizontal="left" wrapText="1"/>
    </xf>
    <xf numFmtId="0" fontId="42" fillId="0" borderId="8" xfId="0" applyFont="1" applyBorder="1" applyAlignment="1">
      <alignment horizontal="left" wrapText="1"/>
    </xf>
    <xf numFmtId="0" fontId="43" fillId="0" borderId="8" xfId="0" applyFont="1" applyBorder="1" applyAlignment="1">
      <alignment horizontal="left" wrapText="1"/>
    </xf>
    <xf numFmtId="170" fontId="43" fillId="0" borderId="0" xfId="0" applyNumberFormat="1" applyFont="1"/>
    <xf numFmtId="0" fontId="43" fillId="0" borderId="8" xfId="0" applyFont="1" applyFill="1" applyBorder="1" applyAlignment="1">
      <alignment horizontal="left" wrapText="1"/>
    </xf>
    <xf numFmtId="0" fontId="43" fillId="0" borderId="0" xfId="0" applyFont="1" applyFill="1"/>
    <xf numFmtId="0" fontId="43" fillId="0" borderId="0" xfId="0" applyFont="1" applyAlignment="1">
      <alignment horizontal="center" vertical="center" wrapText="1"/>
    </xf>
    <xf numFmtId="3" fontId="45" fillId="0" borderId="0" xfId="0" applyNumberFormat="1" applyFont="1" applyFill="1" applyAlignment="1">
      <alignment horizontal="center" vertical="center" wrapText="1"/>
    </xf>
    <xf numFmtId="167" fontId="44" fillId="0" borderId="0" xfId="0" applyNumberFormat="1" applyFont="1" applyFill="1" applyAlignment="1">
      <alignment horizontal="center" vertical="center" wrapText="1"/>
    </xf>
    <xf numFmtId="0" fontId="44" fillId="0" borderId="0" xfId="0" applyFont="1" applyAlignment="1">
      <alignment horizontal="right"/>
    </xf>
    <xf numFmtId="0" fontId="44" fillId="0" borderId="0" xfId="0" applyFont="1"/>
    <xf numFmtId="169" fontId="44" fillId="0" borderId="0" xfId="0" applyNumberFormat="1" applyFont="1" applyFill="1" applyBorder="1" applyAlignment="1">
      <alignment horizontal="right"/>
    </xf>
    <xf numFmtId="0" fontId="36" fillId="0" borderId="0" xfId="0" applyFont="1"/>
    <xf numFmtId="175" fontId="44" fillId="0" borderId="0" xfId="0" applyNumberFormat="1" applyFont="1" applyAlignment="1">
      <alignment horizontal="right"/>
    </xf>
    <xf numFmtId="176" fontId="44" fillId="0" borderId="0" xfId="0" applyNumberFormat="1" applyFont="1" applyAlignment="1">
      <alignment horizontal="right"/>
    </xf>
    <xf numFmtId="175" fontId="45" fillId="0" borderId="0" xfId="0" applyNumberFormat="1" applyFont="1" applyAlignment="1">
      <alignment horizontal="right"/>
    </xf>
    <xf numFmtId="176" fontId="45" fillId="0" borderId="0" xfId="0" applyNumberFormat="1" applyFont="1" applyAlignment="1">
      <alignment horizontal="right"/>
    </xf>
    <xf numFmtId="0" fontId="29" fillId="0" borderId="0" xfId="0" applyFont="1" applyAlignment="1">
      <alignment vertical="center" wrapText="1"/>
    </xf>
    <xf numFmtId="0" fontId="47" fillId="0" borderId="0" xfId="0" applyFont="1" applyAlignment="1">
      <alignment vertical="top" wrapText="1"/>
    </xf>
    <xf numFmtId="0" fontId="42" fillId="0" borderId="0" xfId="0" applyNumberFormat="1" applyFont="1"/>
    <xf numFmtId="0" fontId="43" fillId="0" borderId="0" xfId="0" applyNumberFormat="1" applyFont="1"/>
    <xf numFmtId="0" fontId="43" fillId="0" borderId="2" xfId="0" applyNumberFormat="1" applyFont="1" applyFill="1" applyBorder="1" applyAlignment="1">
      <alignment horizontal="center" vertical="center" wrapText="1"/>
    </xf>
    <xf numFmtId="0" fontId="43" fillId="0" borderId="3" xfId="0" applyNumberFormat="1" applyFont="1" applyFill="1" applyBorder="1" applyAlignment="1">
      <alignment horizontal="center" vertical="center" wrapText="1"/>
    </xf>
    <xf numFmtId="0" fontId="43" fillId="0" borderId="1" xfId="0" applyNumberFormat="1" applyFont="1" applyFill="1" applyBorder="1" applyAlignment="1">
      <alignment horizontal="center" vertical="center" wrapText="1"/>
    </xf>
    <xf numFmtId="0" fontId="43" fillId="0" borderId="7" xfId="0" applyNumberFormat="1" applyFont="1" applyFill="1" applyBorder="1" applyAlignment="1">
      <alignment horizontal="center" wrapText="1"/>
    </xf>
    <xf numFmtId="0" fontId="42" fillId="0" borderId="8" xfId="0" applyNumberFormat="1" applyFont="1" applyFill="1" applyBorder="1" applyAlignment="1">
      <alignment horizontal="left" wrapText="1"/>
    </xf>
    <xf numFmtId="0" fontId="43" fillId="0" borderId="8" xfId="0" applyNumberFormat="1" applyFont="1" applyFill="1" applyBorder="1" applyAlignment="1">
      <alignment horizontal="left" wrapText="1"/>
    </xf>
    <xf numFmtId="0" fontId="43" fillId="0" borderId="0" xfId="0" applyFont="1" applyAlignment="1">
      <alignment horizontal="center"/>
    </xf>
    <xf numFmtId="0" fontId="43" fillId="0" borderId="0" xfId="0" applyFont="1" applyBorder="1"/>
    <xf numFmtId="0" fontId="43" fillId="0" borderId="0" xfId="0" applyFont="1" applyBorder="1" applyAlignment="1">
      <alignment wrapText="1"/>
    </xf>
    <xf numFmtId="0" fontId="43" fillId="0" borderId="0" xfId="0" applyFont="1" applyBorder="1" applyAlignment="1">
      <alignment horizontal="center" vertical="center" wrapText="1"/>
    </xf>
    <xf numFmtId="0" fontId="42" fillId="0" borderId="0" xfId="0" applyFont="1" applyBorder="1"/>
    <xf numFmtId="0" fontId="42" fillId="0" borderId="0" xfId="0" applyFont="1" applyBorder="1" applyAlignment="1">
      <alignment wrapText="1"/>
    </xf>
    <xf numFmtId="0" fontId="42" fillId="0" borderId="0" xfId="0" applyFont="1"/>
    <xf numFmtId="0" fontId="39" fillId="0" borderId="0" xfId="0" applyFont="1" applyAlignment="1">
      <alignment vertical="center"/>
    </xf>
    <xf numFmtId="0" fontId="48" fillId="0" borderId="0" xfId="36" applyFont="1" applyAlignment="1">
      <alignment horizontal="left" vertical="top"/>
    </xf>
    <xf numFmtId="0" fontId="48" fillId="0" borderId="0" xfId="37" applyFont="1"/>
    <xf numFmtId="0" fontId="48" fillId="0" borderId="0" xfId="37" applyFont="1" applyAlignment="1">
      <alignment wrapText="1"/>
    </xf>
    <xf numFmtId="0" fontId="49" fillId="0" borderId="0" xfId="36" applyFont="1" applyAlignment="1">
      <alignment horizontal="left" vertical="top"/>
    </xf>
    <xf numFmtId="0" fontId="49" fillId="0" borderId="0" xfId="36" applyFont="1" applyAlignment="1">
      <alignment horizontal="left" vertical="center" wrapText="1"/>
    </xf>
    <xf numFmtId="0" fontId="50" fillId="0" borderId="0" xfId="36" applyFont="1" applyAlignment="1">
      <alignment horizontal="left" vertical="top"/>
    </xf>
    <xf numFmtId="0" fontId="31" fillId="0" borderId="0" xfId="36" applyFont="1" applyAlignment="1">
      <alignment horizontal="justify" vertical="top" wrapText="1"/>
    </xf>
    <xf numFmtId="0" fontId="42" fillId="0" borderId="1" xfId="0" applyFont="1" applyBorder="1" applyAlignment="1">
      <alignment vertical="center"/>
    </xf>
    <xf numFmtId="0" fontId="42" fillId="0" borderId="2" xfId="0" applyFont="1" applyBorder="1" applyAlignment="1">
      <alignment vertical="center"/>
    </xf>
    <xf numFmtId="0" fontId="30" fillId="0" borderId="0" xfId="0" applyFont="1"/>
    <xf numFmtId="0" fontId="32" fillId="0" borderId="0" xfId="0" applyNumberFormat="1" applyFont="1"/>
    <xf numFmtId="0" fontId="32" fillId="0" borderId="0" xfId="0" applyNumberFormat="1" applyFont="1" applyBorder="1"/>
    <xf numFmtId="0" fontId="42" fillId="0" borderId="0" xfId="0" applyNumberFormat="1" applyFont="1" applyBorder="1"/>
    <xf numFmtId="0" fontId="43" fillId="0" borderId="0" xfId="0" applyNumberFormat="1" applyFont="1" applyBorder="1"/>
    <xf numFmtId="0" fontId="36" fillId="0" borderId="0" xfId="0" applyNumberFormat="1" applyFont="1" applyBorder="1"/>
    <xf numFmtId="175" fontId="44" fillId="0" borderId="0" xfId="0" applyNumberFormat="1" applyFont="1" applyBorder="1" applyAlignment="1">
      <alignment horizontal="right"/>
    </xf>
    <xf numFmtId="175" fontId="45" fillId="0" borderId="0" xfId="0" applyNumberFormat="1" applyFont="1" applyBorder="1" applyAlignment="1">
      <alignment horizontal="right"/>
    </xf>
    <xf numFmtId="0" fontId="43" fillId="0" borderId="0" xfId="0" applyFont="1" applyFill="1" applyBorder="1"/>
    <xf numFmtId="0" fontId="36" fillId="0" borderId="9" xfId="0" applyNumberFormat="1" applyFont="1" applyFill="1" applyBorder="1" applyAlignment="1">
      <alignment horizontal="left"/>
    </xf>
    <xf numFmtId="168" fontId="36" fillId="0" borderId="10" xfId="0" applyNumberFormat="1" applyFont="1" applyBorder="1" applyAlignment="1" applyProtection="1">
      <alignment horizontal="right"/>
    </xf>
    <xf numFmtId="0" fontId="33" fillId="0" borderId="0" xfId="51" applyFont="1" applyAlignment="1">
      <alignment wrapText="1"/>
    </xf>
    <xf numFmtId="0" fontId="43" fillId="0" borderId="5" xfId="0" applyNumberFormat="1" applyFont="1" applyFill="1" applyBorder="1" applyAlignment="1">
      <alignment horizontal="center" vertical="center" wrapText="1"/>
    </xf>
    <xf numFmtId="0" fontId="43" fillId="0" borderId="6" xfId="0" applyNumberFormat="1" applyFont="1" applyFill="1" applyBorder="1" applyAlignment="1">
      <alignment horizontal="center" vertical="center" wrapText="1"/>
    </xf>
    <xf numFmtId="0" fontId="43" fillId="0" borderId="4" xfId="0" applyNumberFormat="1" applyFont="1" applyFill="1" applyBorder="1" applyAlignment="1">
      <alignment horizontal="center" vertical="center" wrapText="1"/>
    </xf>
    <xf numFmtId="0" fontId="43" fillId="0" borderId="12" xfId="0" applyNumberFormat="1" applyFont="1" applyFill="1" applyBorder="1" applyAlignment="1">
      <alignment horizontal="left" wrapText="1"/>
    </xf>
    <xf numFmtId="0" fontId="43" fillId="0" borderId="13" xfId="0" applyNumberFormat="1" applyFont="1" applyFill="1" applyBorder="1" applyAlignment="1">
      <alignment horizontal="left" wrapText="1"/>
    </xf>
    <xf numFmtId="164" fontId="43" fillId="0" borderId="0" xfId="0" applyNumberFormat="1" applyFont="1" applyFill="1" applyBorder="1" applyAlignment="1">
      <alignment horizontal="right" indent="1"/>
    </xf>
    <xf numFmtId="0" fontId="36" fillId="0" borderId="0" xfId="0" applyNumberFormat="1" applyFont="1" applyFill="1" applyBorder="1" applyAlignment="1">
      <alignment horizontal="left" wrapText="1"/>
    </xf>
    <xf numFmtId="0" fontId="36" fillId="0" borderId="0" xfId="0" applyFont="1" applyBorder="1"/>
    <xf numFmtId="0" fontId="26" fillId="0" borderId="0" xfId="0" applyNumberFormat="1" applyFont="1"/>
    <xf numFmtId="175" fontId="44" fillId="0" borderId="14" xfId="0" applyNumberFormat="1" applyFont="1" applyBorder="1" applyAlignment="1">
      <alignment horizontal="right"/>
    </xf>
    <xf numFmtId="0" fontId="43" fillId="0" borderId="0" xfId="0" applyNumberFormat="1" applyFont="1" applyBorder="1" applyAlignment="1">
      <alignment horizontal="center" vertical="center"/>
    </xf>
    <xf numFmtId="0" fontId="43" fillId="0" borderId="11" xfId="0" applyNumberFormat="1" applyFont="1" applyFill="1" applyBorder="1" applyAlignment="1">
      <alignment horizontal="center" vertical="center" wrapText="1"/>
    </xf>
    <xf numFmtId="0" fontId="43" fillId="0" borderId="8" xfId="0" applyNumberFormat="1" applyFont="1" applyFill="1" applyBorder="1" applyAlignment="1">
      <alignment horizontal="center" vertical="center" wrapText="1"/>
    </xf>
    <xf numFmtId="0" fontId="42" fillId="0" borderId="11" xfId="0" applyNumberFormat="1" applyFont="1" applyFill="1" applyBorder="1" applyAlignment="1">
      <alignment horizontal="left" wrapText="1"/>
    </xf>
    <xf numFmtId="0" fontId="42" fillId="0" borderId="0" xfId="0" applyFont="1" applyFill="1" applyBorder="1"/>
    <xf numFmtId="0" fontId="43" fillId="0" borderId="11" xfId="0" applyNumberFormat="1" applyFont="1" applyFill="1" applyBorder="1" applyAlignment="1">
      <alignment horizontal="left" wrapText="1"/>
    </xf>
    <xf numFmtId="0" fontId="26" fillId="0" borderId="0" xfId="0" applyNumberFormat="1" applyFont="1" applyBorder="1"/>
    <xf numFmtId="177" fontId="44" fillId="0" borderId="0" xfId="0" applyNumberFormat="1" applyFont="1" applyBorder="1" applyAlignment="1">
      <alignment horizontal="right"/>
    </xf>
    <xf numFmtId="177" fontId="45" fillId="0" borderId="0" xfId="0" applyNumberFormat="1" applyFont="1" applyBorder="1" applyAlignment="1">
      <alignment horizontal="right"/>
    </xf>
    <xf numFmtId="0" fontId="42" fillId="0" borderId="0" xfId="0" applyNumberFormat="1" applyFont="1" applyAlignment="1">
      <alignment vertical="center"/>
    </xf>
    <xf numFmtId="0" fontId="43" fillId="0" borderId="0" xfId="0" applyNumberFormat="1" applyFont="1" applyBorder="1" applyAlignment="1">
      <alignment horizontal="center" vertical="center" wrapText="1"/>
    </xf>
    <xf numFmtId="0" fontId="43" fillId="0" borderId="0" xfId="0" applyNumberFormat="1" applyFont="1" applyAlignment="1">
      <alignment horizontal="center" vertical="center" wrapText="1"/>
    </xf>
    <xf numFmtId="0" fontId="43" fillId="0" borderId="7" xfId="0" applyNumberFormat="1" applyFont="1" applyFill="1" applyBorder="1" applyAlignment="1">
      <alignment horizontal="left" wrapText="1"/>
    </xf>
    <xf numFmtId="173" fontId="44" fillId="0" borderId="0" xfId="0" applyNumberFormat="1" applyFont="1" applyBorder="1" applyAlignment="1">
      <alignment horizontal="right"/>
    </xf>
    <xf numFmtId="171" fontId="44" fillId="0" borderId="0" xfId="0" applyNumberFormat="1" applyFont="1" applyBorder="1" applyAlignment="1"/>
    <xf numFmtId="0" fontId="36" fillId="0" borderId="9" xfId="0" applyFont="1" applyBorder="1" applyAlignment="1"/>
    <xf numFmtId="0" fontId="32" fillId="0" borderId="0" xfId="0" applyNumberFormat="1" applyFont="1" applyAlignment="1">
      <alignment vertical="center"/>
    </xf>
    <xf numFmtId="178" fontId="44" fillId="0" borderId="0" xfId="0" applyNumberFormat="1" applyFont="1" applyBorder="1" applyAlignment="1">
      <alignment horizontal="right"/>
    </xf>
    <xf numFmtId="178" fontId="45" fillId="0" borderId="0" xfId="0" applyNumberFormat="1" applyFont="1" applyBorder="1" applyAlignment="1">
      <alignment horizontal="right"/>
    </xf>
    <xf numFmtId="0" fontId="43" fillId="0" borderId="0" xfId="0" applyNumberFormat="1" applyFont="1" applyFill="1"/>
    <xf numFmtId="0" fontId="42" fillId="0" borderId="0" xfId="0" applyNumberFormat="1" applyFont="1" applyFill="1"/>
    <xf numFmtId="0" fontId="43" fillId="0" borderId="0" xfId="0" applyNumberFormat="1" applyFont="1" applyFill="1" applyBorder="1"/>
    <xf numFmtId="174" fontId="44" fillId="0" borderId="0" xfId="0" applyNumberFormat="1" applyFont="1" applyBorder="1" applyAlignment="1">
      <alignment horizontal="right"/>
    </xf>
    <xf numFmtId="174" fontId="45" fillId="0" borderId="0" xfId="0" applyNumberFormat="1" applyFont="1" applyBorder="1" applyAlignment="1">
      <alignment horizontal="right"/>
    </xf>
    <xf numFmtId="0" fontId="42" fillId="0" borderId="0" xfId="0" applyFont="1" applyFill="1"/>
    <xf numFmtId="49" fontId="43" fillId="0" borderId="0" xfId="0" applyNumberFormat="1" applyFont="1" applyFill="1" applyBorder="1" applyAlignment="1">
      <alignment horizontal="left" vertical="center" wrapText="1"/>
    </xf>
    <xf numFmtId="0" fontId="43" fillId="0" borderId="0" xfId="0" applyNumberFormat="1" applyFont="1" applyFill="1" applyAlignment="1">
      <alignment vertical="center"/>
    </xf>
    <xf numFmtId="0" fontId="43" fillId="0" borderId="10" xfId="0" applyNumberFormat="1" applyFont="1" applyFill="1" applyBorder="1" applyAlignment="1">
      <alignment horizontal="left" wrapText="1"/>
    </xf>
    <xf numFmtId="0" fontId="42" fillId="0" borderId="10" xfId="0" applyNumberFormat="1" applyFont="1" applyFill="1" applyBorder="1" applyAlignment="1">
      <alignment horizontal="left" wrapText="1"/>
    </xf>
    <xf numFmtId="2" fontId="43" fillId="0" borderId="0" xfId="0" applyNumberFormat="1" applyFont="1" applyFill="1"/>
    <xf numFmtId="0" fontId="26" fillId="0" borderId="0" xfId="0" applyNumberFormat="1" applyFont="1" applyFill="1"/>
    <xf numFmtId="0" fontId="36" fillId="0" borderId="9" xfId="0" applyFont="1" applyFill="1" applyBorder="1" applyAlignment="1"/>
    <xf numFmtId="0" fontId="36" fillId="0" borderId="0" xfId="0" applyFont="1" applyFill="1"/>
    <xf numFmtId="179" fontId="44" fillId="0" borderId="0" xfId="0" applyNumberFormat="1" applyFont="1" applyBorder="1" applyAlignment="1">
      <alignment horizontal="right"/>
    </xf>
    <xf numFmtId="179" fontId="45" fillId="0" borderId="0" xfId="0" applyNumberFormat="1" applyFont="1" applyBorder="1" applyAlignment="1">
      <alignment horizontal="right"/>
    </xf>
    <xf numFmtId="180" fontId="44" fillId="0" borderId="0" xfId="0" applyNumberFormat="1" applyFont="1" applyBorder="1" applyAlignment="1">
      <alignment horizontal="right"/>
    </xf>
    <xf numFmtId="180" fontId="45" fillId="0" borderId="0" xfId="0" applyNumberFormat="1" applyFont="1" applyBorder="1" applyAlignment="1">
      <alignment horizontal="right"/>
    </xf>
    <xf numFmtId="0" fontId="33" fillId="0" borderId="0" xfId="51" applyFont="1"/>
    <xf numFmtId="49" fontId="43" fillId="0" borderId="7" xfId="0" applyNumberFormat="1" applyFont="1" applyFill="1" applyBorder="1" applyAlignment="1">
      <alignment horizontal="left" wrapText="1"/>
    </xf>
    <xf numFmtId="49" fontId="42" fillId="0" borderId="8" xfId="0" applyNumberFormat="1" applyFont="1" applyFill="1" applyBorder="1" applyAlignment="1">
      <alignment horizontal="left" wrapText="1"/>
    </xf>
    <xf numFmtId="172" fontId="44" fillId="0" borderId="0" xfId="0" applyNumberFormat="1" applyFont="1" applyBorder="1" applyAlignment="1">
      <alignment horizontal="right"/>
    </xf>
    <xf numFmtId="172" fontId="45" fillId="0" borderId="0" xfId="0" applyNumberFormat="1" applyFont="1" applyBorder="1" applyAlignment="1">
      <alignment horizontal="right"/>
    </xf>
    <xf numFmtId="0" fontId="43" fillId="0" borderId="0" xfId="0" applyNumberFormat="1" applyFont="1" applyFill="1" applyBorder="1" applyAlignment="1">
      <alignment horizontal="left" vertical="center" wrapText="1"/>
    </xf>
    <xf numFmtId="166" fontId="43" fillId="0" borderId="0" xfId="0" applyNumberFormat="1" applyFont="1" applyFill="1" applyBorder="1" applyAlignment="1">
      <alignment horizontal="right"/>
    </xf>
    <xf numFmtId="0" fontId="36" fillId="0" borderId="0" xfId="0" applyFont="1" applyAlignment="1"/>
    <xf numFmtId="182" fontId="44" fillId="0" borderId="0" xfId="0" applyNumberFormat="1" applyFont="1" applyBorder="1" applyAlignment="1">
      <alignment horizontal="right"/>
    </xf>
    <xf numFmtId="182" fontId="45" fillId="0" borderId="0" xfId="0" applyNumberFormat="1" applyFont="1" applyBorder="1" applyAlignment="1">
      <alignment horizontal="right"/>
    </xf>
    <xf numFmtId="183" fontId="45" fillId="0" borderId="0" xfId="0" applyNumberFormat="1" applyFont="1" applyAlignment="1">
      <alignment horizontal="right"/>
    </xf>
    <xf numFmtId="183" fontId="45" fillId="0" borderId="0" xfId="0" applyNumberFormat="1" applyFont="1" applyFill="1" applyAlignment="1">
      <alignment horizontal="right"/>
    </xf>
    <xf numFmtId="183" fontId="44" fillId="0" borderId="0" xfId="0" applyNumberFormat="1" applyFont="1" applyAlignment="1">
      <alignment horizontal="right"/>
    </xf>
    <xf numFmtId="183" fontId="44" fillId="0" borderId="0" xfId="0" applyNumberFormat="1" applyFont="1" applyFill="1" applyAlignment="1">
      <alignment horizontal="right"/>
    </xf>
    <xf numFmtId="0" fontId="44" fillId="0" borderId="3" xfId="0" applyFont="1" applyBorder="1" applyAlignment="1">
      <alignment horizontal="center" vertical="center" wrapText="1"/>
    </xf>
    <xf numFmtId="0" fontId="51" fillId="0" borderId="0" xfId="37" applyFont="1" applyAlignment="1">
      <alignment horizontal="left" wrapText="1"/>
    </xf>
    <xf numFmtId="49" fontId="26" fillId="0" borderId="0" xfId="37" applyNumberFormat="1" applyFont="1" applyAlignment="1">
      <alignment horizontal="center" vertical="center"/>
    </xf>
    <xf numFmtId="0" fontId="26" fillId="0" borderId="0" xfId="37" applyFont="1" applyAlignment="1">
      <alignment horizontal="left" vertical="center"/>
    </xf>
    <xf numFmtId="49" fontId="26" fillId="0" borderId="0" xfId="37" applyNumberFormat="1" applyFont="1" applyAlignment="1">
      <alignment horizontal="left" vertical="center"/>
    </xf>
    <xf numFmtId="0" fontId="26" fillId="0" borderId="0" xfId="37" applyFont="1" applyBorder="1" applyAlignment="1">
      <alignment horizontal="center" vertical="center"/>
    </xf>
    <xf numFmtId="0" fontId="26" fillId="0" borderId="0" xfId="36" applyFont="1" applyBorder="1" applyAlignment="1">
      <alignment horizontal="center" vertical="center"/>
    </xf>
    <xf numFmtId="0" fontId="26" fillId="0" borderId="0" xfId="37" applyFont="1" applyBorder="1" applyAlignment="1">
      <alignment horizontal="left" vertical="center"/>
    </xf>
    <xf numFmtId="0" fontId="26" fillId="0" borderId="17" xfId="37" applyFont="1" applyBorder="1" applyAlignment="1">
      <alignment horizontal="center" vertical="center"/>
    </xf>
    <xf numFmtId="0" fontId="26" fillId="0" borderId="18" xfId="37" applyFont="1" applyBorder="1" applyAlignment="1">
      <alignment horizontal="center" vertical="center"/>
    </xf>
    <xf numFmtId="0" fontId="32" fillId="0" borderId="0" xfId="37" applyFont="1" applyAlignment="1">
      <alignment horizontal="center" vertical="center"/>
    </xf>
    <xf numFmtId="0" fontId="26" fillId="0" borderId="0" xfId="37" applyFont="1" applyAlignment="1">
      <alignment horizontal="center" vertical="center"/>
    </xf>
    <xf numFmtId="0" fontId="26" fillId="0" borderId="0" xfId="37" applyFont="1" applyAlignment="1">
      <alignment horizontal="right"/>
    </xf>
    <xf numFmtId="0" fontId="32" fillId="0" borderId="17" xfId="37" applyFont="1" applyBorder="1" applyAlignment="1">
      <alignment horizontal="right"/>
    </xf>
    <xf numFmtId="49" fontId="28" fillId="0" borderId="0" xfId="37" quotePrefix="1" applyNumberFormat="1" applyFont="1" applyAlignment="1">
      <alignment horizontal="left"/>
    </xf>
    <xf numFmtId="0" fontId="27" fillId="0" borderId="0" xfId="37" applyFont="1" applyAlignment="1">
      <alignment horizontal="left" vertical="center"/>
    </xf>
    <xf numFmtId="0" fontId="27" fillId="0" borderId="0" xfId="0" applyFont="1" applyAlignment="1">
      <alignment vertical="center" wrapText="1"/>
    </xf>
    <xf numFmtId="0" fontId="27" fillId="0" borderId="0" xfId="0" applyFont="1" applyAlignment="1">
      <alignment vertical="center"/>
    </xf>
    <xf numFmtId="49" fontId="28" fillId="0" borderId="0" xfId="37" applyNumberFormat="1" applyFont="1" applyAlignment="1">
      <alignment horizontal="left"/>
    </xf>
    <xf numFmtId="0" fontId="5" fillId="0" borderId="15" xfId="37" applyFont="1" applyBorder="1" applyAlignment="1">
      <alignment horizontal="center" vertical="center" wrapText="1"/>
    </xf>
    <xf numFmtId="0" fontId="24" fillId="0" borderId="16" xfId="36" applyFont="1" applyBorder="1" applyAlignment="1">
      <alignment horizontal="left" vertical="center" wrapText="1"/>
    </xf>
    <xf numFmtId="0" fontId="25" fillId="0" borderId="16" xfId="36" applyFont="1" applyBorder="1" applyAlignment="1">
      <alignment horizontal="right" vertical="center" wrapText="1"/>
    </xf>
    <xf numFmtId="0" fontId="27" fillId="0" borderId="0" xfId="36" applyFont="1" applyBorder="1" applyAlignment="1">
      <alignment horizontal="center" vertical="center" wrapText="1"/>
    </xf>
    <xf numFmtId="0" fontId="39" fillId="0" borderId="0" xfId="36" applyFont="1" applyFill="1" applyAlignment="1">
      <alignment horizontal="left" vertical="center"/>
    </xf>
    <xf numFmtId="0" fontId="30" fillId="0" borderId="0" xfId="36" applyFont="1" applyAlignment="1">
      <alignment horizontal="left" vertical="center"/>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4" fillId="0" borderId="2" xfId="36" applyFont="1" applyBorder="1" applyAlignment="1">
      <alignment horizontal="center" vertical="center" wrapText="1"/>
    </xf>
    <xf numFmtId="0" fontId="34" fillId="0" borderId="3" xfId="36"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3" fillId="0" borderId="2" xfId="0" applyNumberFormat="1" applyFont="1" applyFill="1" applyBorder="1" applyAlignment="1">
      <alignment horizontal="center" vertical="center" wrapText="1"/>
    </xf>
    <xf numFmtId="0" fontId="43" fillId="0" borderId="3" xfId="0" applyNumberFormat="1" applyFont="1" applyFill="1" applyBorder="1" applyAlignment="1">
      <alignment horizontal="center" vertical="center" wrapText="1"/>
    </xf>
    <xf numFmtId="0" fontId="32" fillId="0" borderId="2" xfId="0" quotePrefix="1" applyNumberFormat="1" applyFont="1" applyBorder="1" applyAlignment="1">
      <alignment horizontal="center" vertical="center"/>
    </xf>
    <xf numFmtId="0" fontId="32" fillId="0" borderId="2" xfId="0" applyNumberFormat="1" applyFont="1" applyBorder="1" applyAlignment="1">
      <alignment horizontal="center" vertical="center"/>
    </xf>
    <xf numFmtId="0" fontId="32" fillId="0" borderId="3" xfId="0" applyNumberFormat="1" applyFont="1" applyBorder="1" applyAlignment="1">
      <alignment horizontal="center" vertical="center"/>
    </xf>
    <xf numFmtId="0" fontId="42" fillId="0" borderId="2" xfId="0" applyNumberFormat="1" applyFont="1" applyFill="1" applyBorder="1" applyAlignment="1">
      <alignment horizontal="center" vertical="center" wrapText="1"/>
    </xf>
    <xf numFmtId="0" fontId="42" fillId="0" borderId="3" xfId="0" applyNumberFormat="1" applyFont="1" applyFill="1" applyBorder="1" applyAlignment="1">
      <alignment horizontal="center" vertical="center" wrapText="1"/>
    </xf>
    <xf numFmtId="0" fontId="32" fillId="0" borderId="1" xfId="0" quotePrefix="1" applyNumberFormat="1" applyFont="1" applyBorder="1" applyAlignment="1">
      <alignment horizontal="center" vertical="center"/>
    </xf>
    <xf numFmtId="0" fontId="32" fillId="0" borderId="3" xfId="0" quotePrefix="1" applyNumberFormat="1" applyFont="1" applyBorder="1" applyAlignment="1">
      <alignment horizontal="center" vertical="center"/>
    </xf>
    <xf numFmtId="0" fontId="43" fillId="0" borderId="1" xfId="0" applyNumberFormat="1"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0" fontId="32" fillId="0" borderId="1" xfId="0" applyNumberFormat="1" applyFont="1" applyBorder="1" applyAlignment="1">
      <alignment horizontal="left" vertical="center"/>
    </xf>
    <xf numFmtId="0" fontId="32" fillId="0" borderId="2" xfId="0" applyNumberFormat="1" applyFont="1" applyBorder="1" applyAlignment="1">
      <alignment horizontal="left" vertical="center"/>
    </xf>
    <xf numFmtId="0" fontId="42" fillId="0" borderId="1" xfId="0" applyNumberFormat="1" applyFont="1" applyFill="1" applyBorder="1" applyAlignment="1">
      <alignment horizontal="left" vertical="center" wrapText="1"/>
    </xf>
    <xf numFmtId="0" fontId="42" fillId="0" borderId="2" xfId="0" applyNumberFormat="1" applyFont="1" applyFill="1" applyBorder="1" applyAlignment="1">
      <alignment horizontal="left" vertical="center" wrapText="1"/>
    </xf>
    <xf numFmtId="0" fontId="43" fillId="0" borderId="4" xfId="0" applyNumberFormat="1" applyFont="1" applyFill="1" applyBorder="1" applyAlignment="1">
      <alignment horizontal="center" vertical="center" wrapText="1"/>
    </xf>
    <xf numFmtId="0" fontId="43" fillId="0" borderId="5" xfId="0" applyNumberFormat="1" applyFont="1" applyFill="1" applyBorder="1" applyAlignment="1">
      <alignment horizontal="center" vertical="center" wrapText="1"/>
    </xf>
    <xf numFmtId="0" fontId="32" fillId="0" borderId="4" xfId="0" applyNumberFormat="1" applyFont="1" applyBorder="1" applyAlignment="1">
      <alignment horizontal="left" vertical="center"/>
    </xf>
    <xf numFmtId="0" fontId="32" fillId="0" borderId="5" xfId="0" applyNumberFormat="1" applyFont="1" applyBorder="1" applyAlignment="1">
      <alignment horizontal="left" vertical="center"/>
    </xf>
    <xf numFmtId="0" fontId="42" fillId="0" borderId="4" xfId="0" applyNumberFormat="1" applyFont="1" applyFill="1" applyBorder="1" applyAlignment="1">
      <alignment horizontal="left" vertical="center" wrapText="1"/>
    </xf>
    <xf numFmtId="0" fontId="42" fillId="0" borderId="5" xfId="0" applyNumberFormat="1" applyFont="1" applyFill="1" applyBorder="1" applyAlignment="1">
      <alignment horizontal="left" vertical="center" wrapText="1"/>
    </xf>
    <xf numFmtId="0" fontId="32" fillId="0" borderId="5" xfId="0" applyNumberFormat="1" applyFont="1" applyBorder="1" applyAlignment="1">
      <alignment horizontal="center" vertical="center"/>
    </xf>
    <xf numFmtId="0" fontId="32" fillId="0" borderId="6" xfId="0" applyNumberFormat="1" applyFont="1" applyBorder="1" applyAlignment="1">
      <alignment horizontal="center" vertical="center"/>
    </xf>
    <xf numFmtId="0" fontId="42" fillId="0" borderId="5" xfId="0" applyNumberFormat="1" applyFont="1" applyFill="1" applyBorder="1" applyAlignment="1">
      <alignment horizontal="center" vertical="center" wrapText="1"/>
    </xf>
    <xf numFmtId="0" fontId="42" fillId="0" borderId="6" xfId="0" applyNumberFormat="1" applyFont="1" applyFill="1" applyBorder="1" applyAlignment="1">
      <alignment horizontal="center" vertical="center" wrapText="1"/>
    </xf>
    <xf numFmtId="0" fontId="32" fillId="0" borderId="4" xfId="0" quotePrefix="1" applyNumberFormat="1" applyFont="1" applyBorder="1" applyAlignment="1">
      <alignment horizontal="center" vertical="center"/>
    </xf>
    <xf numFmtId="0" fontId="32" fillId="0" borderId="5" xfId="0" quotePrefix="1" applyNumberFormat="1" applyFont="1" applyBorder="1" applyAlignment="1">
      <alignment horizontal="center" vertical="center"/>
    </xf>
    <xf numFmtId="0" fontId="32" fillId="0" borderId="6" xfId="0" quotePrefix="1" applyNumberFormat="1" applyFont="1" applyBorder="1" applyAlignment="1">
      <alignment horizontal="center" vertical="center"/>
    </xf>
    <xf numFmtId="0" fontId="42" fillId="0" borderId="4" xfId="0" applyNumberFormat="1" applyFont="1" applyFill="1" applyBorder="1" applyAlignment="1">
      <alignment horizontal="center" vertical="center" wrapText="1"/>
    </xf>
    <xf numFmtId="0" fontId="43" fillId="0" borderId="6" xfId="0" applyNumberFormat="1" applyFont="1" applyFill="1" applyBorder="1" applyAlignment="1">
      <alignment horizontal="center" vertical="center" wrapText="1"/>
    </xf>
    <xf numFmtId="0" fontId="43" fillId="0" borderId="1" xfId="0" applyNumberFormat="1" applyFont="1" applyBorder="1" applyAlignment="1">
      <alignment horizontal="center" wrapText="1"/>
    </xf>
    <xf numFmtId="0" fontId="42" fillId="0" borderId="1" xfId="0" applyNumberFormat="1" applyFont="1" applyBorder="1" applyAlignment="1">
      <alignment horizontal="left" vertical="center"/>
    </xf>
    <xf numFmtId="0" fontId="42" fillId="0" borderId="2" xfId="0" applyNumberFormat="1" applyFont="1" applyBorder="1" applyAlignment="1">
      <alignment horizontal="left" vertical="center"/>
    </xf>
    <xf numFmtId="0" fontId="32" fillId="0" borderId="2" xfId="0" applyNumberFormat="1" applyFont="1" applyFill="1" applyBorder="1" applyAlignment="1">
      <alignment horizontal="center" vertical="center"/>
    </xf>
    <xf numFmtId="0" fontId="32" fillId="0" borderId="3" xfId="0" applyNumberFormat="1" applyFont="1" applyFill="1" applyBorder="1" applyAlignment="1">
      <alignment horizontal="center" vertical="center"/>
    </xf>
    <xf numFmtId="0" fontId="43" fillId="0" borderId="1" xfId="0" applyNumberFormat="1" applyFont="1" applyBorder="1" applyAlignment="1">
      <alignment horizontal="center" vertical="center" wrapText="1"/>
    </xf>
    <xf numFmtId="3" fontId="43" fillId="0" borderId="2" xfId="0" applyNumberFormat="1" applyFont="1" applyFill="1" applyBorder="1" applyAlignment="1">
      <alignment horizontal="center" vertical="center" wrapText="1"/>
    </xf>
    <xf numFmtId="3" fontId="43" fillId="0" borderId="3" xfId="0" applyNumberFormat="1" applyFont="1" applyFill="1" applyBorder="1" applyAlignment="1">
      <alignment horizontal="center" vertical="center" wrapText="1"/>
    </xf>
    <xf numFmtId="181" fontId="44" fillId="0" borderId="0" xfId="0" applyNumberFormat="1" applyFont="1" applyBorder="1" applyAlignment="1">
      <alignment horizontal="right"/>
    </xf>
    <xf numFmtId="0" fontId="42" fillId="0" borderId="2" xfId="0" applyNumberFormat="1" applyFont="1" applyFill="1" applyBorder="1" applyAlignment="1">
      <alignment horizontal="center" vertical="center"/>
    </xf>
    <xf numFmtId="0" fontId="42" fillId="0" borderId="3" xfId="0" applyNumberFormat="1" applyFont="1" applyFill="1" applyBorder="1" applyAlignment="1">
      <alignment horizontal="center" vertical="center"/>
    </xf>
    <xf numFmtId="171" fontId="44" fillId="0" borderId="0" xfId="0" applyNumberFormat="1" applyFont="1" applyBorder="1" applyAlignment="1">
      <alignment horizontal="right"/>
    </xf>
    <xf numFmtId="0" fontId="42" fillId="0" borderId="1" xfId="0" applyNumberFormat="1" applyFont="1" applyFill="1" applyBorder="1" applyAlignment="1">
      <alignment horizontal="left" vertical="center"/>
    </xf>
    <xf numFmtId="0" fontId="42" fillId="0" borderId="2" xfId="0" applyNumberFormat="1" applyFont="1" applyFill="1" applyBorder="1" applyAlignment="1">
      <alignment horizontal="left" vertical="center"/>
    </xf>
    <xf numFmtId="0" fontId="43" fillId="0" borderId="1" xfId="0" applyNumberFormat="1" applyFont="1" applyFill="1" applyBorder="1" applyAlignment="1">
      <alignment horizontal="center" vertical="center"/>
    </xf>
    <xf numFmtId="0" fontId="36" fillId="0" borderId="2" xfId="0" applyNumberFormat="1" applyFont="1" applyFill="1" applyBorder="1" applyAlignment="1">
      <alignment horizontal="center" vertical="center" wrapText="1"/>
    </xf>
    <xf numFmtId="165" fontId="43" fillId="0" borderId="11" xfId="0" applyNumberFormat="1" applyFont="1" applyFill="1" applyBorder="1" applyAlignment="1">
      <alignment horizontal="right"/>
    </xf>
    <xf numFmtId="165" fontId="43" fillId="0" borderId="0" xfId="0" applyNumberFormat="1" applyFont="1" applyFill="1" applyBorder="1" applyAlignment="1">
      <alignment horizontal="right"/>
    </xf>
    <xf numFmtId="181" fontId="44" fillId="0" borderId="19" xfId="0" applyNumberFormat="1" applyFont="1" applyBorder="1" applyAlignment="1">
      <alignment horizontal="right"/>
    </xf>
    <xf numFmtId="181" fontId="44" fillId="0" borderId="30" xfId="0" applyNumberFormat="1" applyFont="1" applyBorder="1" applyAlignment="1">
      <alignment horizontal="right"/>
    </xf>
    <xf numFmtId="0" fontId="36" fillId="0" borderId="3" xfId="0" applyNumberFormat="1" applyFont="1" applyFill="1" applyBorder="1" applyAlignment="1">
      <alignment horizontal="center" vertical="center" wrapText="1"/>
    </xf>
    <xf numFmtId="0" fontId="36" fillId="0" borderId="1" xfId="0" applyNumberFormat="1" applyFont="1" applyFill="1" applyBorder="1" applyAlignment="1">
      <alignment horizontal="center" vertical="center" wrapText="1"/>
    </xf>
    <xf numFmtId="181" fontId="44" fillId="0" borderId="11" xfId="0" applyNumberFormat="1" applyFont="1" applyBorder="1" applyAlignment="1">
      <alignment horizontal="right"/>
    </xf>
    <xf numFmtId="171" fontId="45" fillId="0" borderId="0" xfId="0" applyNumberFormat="1" applyFont="1" applyBorder="1" applyAlignment="1">
      <alignment horizontal="right"/>
    </xf>
    <xf numFmtId="171" fontId="44" fillId="0" borderId="11" xfId="0" applyNumberFormat="1" applyFont="1" applyBorder="1" applyAlignment="1">
      <alignment horizontal="center" wrapText="1"/>
    </xf>
    <xf numFmtId="171" fontId="44" fillId="0" borderId="0" xfId="0" applyNumberFormat="1" applyFont="1" applyBorder="1" applyAlignment="1">
      <alignment horizontal="center" wrapText="1"/>
    </xf>
    <xf numFmtId="171" fontId="45" fillId="0" borderId="11" xfId="0" applyNumberFormat="1" applyFont="1" applyBorder="1" applyAlignment="1">
      <alignment horizontal="center" wrapText="1"/>
    </xf>
    <xf numFmtId="171" fontId="45" fillId="0" borderId="0" xfId="0" applyNumberFormat="1" applyFont="1" applyBorder="1" applyAlignment="1">
      <alignment horizontal="center" wrapText="1"/>
    </xf>
    <xf numFmtId="0" fontId="32" fillId="0" borderId="1" xfId="0" applyNumberFormat="1" applyFont="1" applyFill="1" applyBorder="1" applyAlignment="1">
      <alignment horizontal="left" vertical="center"/>
    </xf>
    <xf numFmtId="0" fontId="32" fillId="0" borderId="2" xfId="0" applyNumberFormat="1" applyFont="1" applyFill="1" applyBorder="1" applyAlignment="1">
      <alignment horizontal="left" vertical="center"/>
    </xf>
    <xf numFmtId="0" fontId="42" fillId="0" borderId="20" xfId="0" applyNumberFormat="1" applyFont="1" applyFill="1" applyBorder="1" applyAlignment="1">
      <alignment horizontal="center" vertical="center" wrapText="1"/>
    </xf>
    <xf numFmtId="165" fontId="43" fillId="0" borderId="30" xfId="0" applyNumberFormat="1" applyFont="1" applyFill="1" applyBorder="1" applyAlignment="1">
      <alignment horizontal="right"/>
    </xf>
    <xf numFmtId="181" fontId="45" fillId="0" borderId="11" xfId="0" applyNumberFormat="1" applyFont="1" applyBorder="1" applyAlignment="1">
      <alignment horizontal="right"/>
    </xf>
    <xf numFmtId="181" fontId="45" fillId="0" borderId="0" xfId="0" applyNumberFormat="1" applyFont="1" applyBorder="1" applyAlignment="1">
      <alignment horizontal="right"/>
    </xf>
    <xf numFmtId="0" fontId="43" fillId="0" borderId="1" xfId="0" applyNumberFormat="1" applyFont="1" applyBorder="1" applyAlignment="1">
      <alignment horizontal="center" vertical="center"/>
    </xf>
    <xf numFmtId="0" fontId="39" fillId="0" borderId="0" xfId="36" applyFont="1" applyAlignment="1">
      <alignment horizontal="left" vertical="center"/>
    </xf>
    <xf numFmtId="0" fontId="52" fillId="0" borderId="15" xfId="37" applyFont="1" applyBorder="1" applyAlignment="1">
      <alignment horizontal="left" wrapText="1"/>
    </xf>
  </cellXfs>
  <cellStyles count="52">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2" xfId="32"/>
    <cellStyle name="Schlecht" xfId="33" builtinId="27" customBuiltin="1"/>
    <cellStyle name="Standard" xfId="0" builtinId="0"/>
    <cellStyle name="Standard 2" xfId="34"/>
    <cellStyle name="Standard 2 2" xfId="35"/>
    <cellStyle name="Standard 2 2 2" xfId="36"/>
    <cellStyle name="Standard 2 3" xfId="37"/>
    <cellStyle name="Standard 2 3 2" xfId="51"/>
    <cellStyle name="Standard 2 4" xfId="38"/>
    <cellStyle name="Standard 3" xfId="39"/>
    <cellStyle name="Standard 3 2" xfId="40"/>
    <cellStyle name="Standard 4" xfId="41"/>
    <cellStyle name="Standard 5" xfId="42"/>
    <cellStyle name="Überschrift" xfId="43" builtinId="15" customBuiltin="1"/>
    <cellStyle name="Überschrift 1" xfId="44" builtinId="16" customBuiltin="1"/>
    <cellStyle name="Überschrift 2" xfId="45" builtinId="17" customBuiltin="1"/>
    <cellStyle name="Überschrift 3" xfId="46" builtinId="18" customBuiltin="1"/>
    <cellStyle name="Überschrift 4" xfId="47" builtinId="19" customBuiltin="1"/>
    <cellStyle name="Verknüpfte Zelle" xfId="48" builtinId="24" customBuiltin="1"/>
    <cellStyle name="Warnender Text" xfId="49" builtinId="11" customBuiltin="1"/>
    <cellStyle name="Zelle überprüfen" xfId="50"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736937"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4898</xdr:colOff>
      <xdr:row>1</xdr:row>
      <xdr:rowOff>14958</xdr:rowOff>
    </xdr:from>
    <xdr:to>
      <xdr:col>0</xdr:col>
      <xdr:colOff>6127591</xdr:colOff>
      <xdr:row>59</xdr:row>
      <xdr:rowOff>102048</xdr:rowOff>
    </xdr:to>
    <xdr:sp macro="" textlink="">
      <xdr:nvSpPr>
        <xdr:cNvPr id="2" name="Textfeld 1"/>
        <xdr:cNvSpPr txBox="1"/>
      </xdr:nvSpPr>
      <xdr:spPr>
        <a:xfrm>
          <a:off x="4898" y="640887"/>
          <a:ext cx="6122693" cy="87684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u="none" strike="noStrike">
              <a:effectLst/>
              <a:latin typeface="+mn-lt"/>
              <a:cs typeface="Arial" panose="020B0604020202020204" pitchFamily="34" charset="0"/>
            </a:rPr>
            <a:t>Der vorliegende Statistische Bericht enthält die endgültigen Ergebnisse der Erhebung über die Rinderbestände, der Erhebung über die Schweinebestände sowie der Erhebung über die Schafbestände jeweils vom 3. November 2023.</a:t>
          </a:r>
          <a:r>
            <a:rPr lang="de-DE" sz="950">
              <a:latin typeface="+mn-lt"/>
              <a:cs typeface="Arial" panose="020B0604020202020204" pitchFamily="34" charset="0"/>
            </a:rPr>
            <a:t> </a:t>
          </a:r>
        </a:p>
        <a:p>
          <a:r>
            <a:rPr lang="de-DE" sz="950" b="0" i="0" u="none" strike="noStrike">
              <a:effectLst/>
              <a:latin typeface="+mn-lt"/>
              <a:cs typeface="Arial" panose="020B0604020202020204" pitchFamily="34" charset="0"/>
            </a:rPr>
            <a:t>  </a:t>
          </a:r>
        </a:p>
        <a:p>
          <a:r>
            <a:rPr lang="de-DE" sz="950" b="0" i="0">
              <a:solidFill>
                <a:schemeClr val="tx1"/>
              </a:solidFill>
              <a:effectLst/>
              <a:latin typeface="+mn-lt"/>
              <a:ea typeface="+mn-ea"/>
              <a:cs typeface="Arial" panose="020B0604020202020204" pitchFamily="34" charset="0"/>
            </a:rPr>
            <a:t>Rechtsgrundlage für diese Erhebungen ist das Agrarstatistikgesetz (AgrStatG) in Verbindung mit dem Bundesstatistikgesetz (BStatG) in der jeweils geltenden Fassung. Für die Erfassung der Rinder- und Schweinebestände sind außerdem Rechts­vorschriften der Europäischen Union verbindlich.</a:t>
          </a:r>
          <a:r>
            <a:rPr lang="de-DE" sz="950">
              <a:solidFill>
                <a:schemeClr val="tx1"/>
              </a:solidFill>
              <a:effectLst/>
              <a:latin typeface="+mn-lt"/>
              <a:ea typeface="+mn-ea"/>
              <a:cs typeface="Arial" panose="020B0604020202020204" pitchFamily="34" charset="0"/>
            </a:rPr>
            <a:t> </a:t>
          </a:r>
          <a:endParaRPr lang="de-DE" sz="950">
            <a:solidFill>
              <a:schemeClr val="tx1"/>
            </a:solidFill>
            <a:effectLst/>
            <a:latin typeface="+mn-lt"/>
            <a:cs typeface="Arial" panose="020B0604020202020204" pitchFamily="34" charset="0"/>
          </a:endParaRPr>
        </a:p>
        <a:p>
          <a:r>
            <a:rPr lang="de-DE" sz="950" b="0" i="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a:solidFill>
                <a:schemeClr val="tx1"/>
              </a:solidFill>
              <a:effectLst/>
              <a:latin typeface="+mn-lt"/>
              <a:ea typeface="+mn-ea"/>
              <a:cs typeface="Arial" panose="020B0604020202020204" pitchFamily="34" charset="0"/>
            </a:rPr>
            <a:t>Erhebungseinheiten zur Erfassung der Rinderbestände sind die nach </a:t>
          </a:r>
          <a:r>
            <a:rPr lang="de-DE" sz="950">
              <a:solidFill>
                <a:schemeClr val="dk1"/>
              </a:solidFill>
              <a:effectLst/>
              <a:latin typeface="+mn-lt"/>
              <a:ea typeface="+mn-ea"/>
              <a:cs typeface="+mn-cs"/>
            </a:rPr>
            <a:t>§ </a:t>
          </a:r>
          <a:r>
            <a:rPr lang="de-DE" sz="950" b="0" i="0">
              <a:solidFill>
                <a:schemeClr val="tx1"/>
              </a:solidFill>
              <a:effectLst/>
              <a:latin typeface="+mn-lt"/>
              <a:ea typeface="+mn-ea"/>
              <a:cs typeface="Arial" panose="020B0604020202020204" pitchFamily="34" charset="0"/>
            </a:rPr>
            <a:t>26 Absatz 2 der Viehverkehrsordnung registrierten Einheiten in dem "Herkunftssicherungs- und Informationssystem für Tiere" (HIT-Rinderdatenbank).</a:t>
          </a:r>
          <a:r>
            <a:rPr lang="de-DE" sz="950">
              <a:solidFill>
                <a:schemeClr val="tx1"/>
              </a:solidFill>
              <a:effectLst/>
              <a:latin typeface="+mn-lt"/>
              <a:ea typeface="+mn-ea"/>
              <a:cs typeface="Arial" panose="020B0604020202020204" pitchFamily="34" charset="0"/>
            </a:rPr>
            <a:t> </a:t>
          </a:r>
          <a:endParaRPr lang="de-DE" sz="950">
            <a:solidFill>
              <a:schemeClr val="tx1"/>
            </a:solidFill>
            <a:effectLst/>
            <a:latin typeface="+mn-lt"/>
            <a:cs typeface="Arial" panose="020B0604020202020204" pitchFamily="34" charset="0"/>
          </a:endParaRPr>
        </a:p>
        <a:p>
          <a:r>
            <a:rPr lang="de-DE" sz="950" b="0" i="0">
              <a:solidFill>
                <a:schemeClr val="tx1"/>
              </a:solidFill>
              <a:effectLst/>
              <a:latin typeface="+mn-lt"/>
              <a:ea typeface="+mn-ea"/>
              <a:cs typeface="Arial" panose="020B0604020202020204" pitchFamily="34" charset="0"/>
            </a:rPr>
            <a:t>Die Erhebung der Rinderbestände erfolgt als rein sekundärstatistische Auswertung der in der HIT-Datenbank vorhandenen Rinderbestände. In dieser Datenbank sind die Rindermerkmale auf Einzeltierbasis gespeichert.</a:t>
          </a:r>
          <a:endParaRPr lang="de-DE" sz="950">
            <a:solidFill>
              <a:schemeClr val="tx1"/>
            </a:solidFill>
            <a:effectLst/>
            <a:latin typeface="+mn-lt"/>
            <a:cs typeface="Arial" panose="020B0604020202020204" pitchFamily="34" charset="0"/>
          </a:endParaRPr>
        </a:p>
        <a:p>
          <a:r>
            <a:rPr lang="de-DE" sz="950" b="0" i="0">
              <a:solidFill>
                <a:schemeClr val="tx1"/>
              </a:solidFill>
              <a:effectLst/>
              <a:latin typeface="+mn-lt"/>
              <a:ea typeface="+mn-ea"/>
              <a:cs typeface="Arial" panose="020B0604020202020204" pitchFamily="34" charset="0"/>
            </a:rPr>
            <a:t>Fehlende Merkmale (z. B. Anteil der Schlachttiere, Nutzungsrichtung) werden rechnerisch anhand von Hilfsmerkmalen (z. B. Produktionsrichtung) geschätzt.</a:t>
          </a:r>
          <a:r>
            <a:rPr lang="de-DE" sz="950">
              <a:solidFill>
                <a:schemeClr val="tx1"/>
              </a:solidFill>
              <a:effectLst/>
              <a:latin typeface="+mn-lt"/>
              <a:ea typeface="+mn-ea"/>
              <a:cs typeface="Arial" panose="020B0604020202020204" pitchFamily="34" charset="0"/>
            </a:rPr>
            <a:t> </a:t>
          </a:r>
          <a:endParaRPr lang="de-DE" sz="950">
            <a:solidFill>
              <a:schemeClr val="tx1"/>
            </a:solidFill>
            <a:effectLst/>
            <a:latin typeface="+mn-lt"/>
            <a:cs typeface="Arial" panose="020B0604020202020204" pitchFamily="34" charset="0"/>
          </a:endParaRPr>
        </a:p>
        <a:p>
          <a:r>
            <a:rPr lang="de-DE" sz="950" b="0" i="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0" i="0">
              <a:solidFill>
                <a:schemeClr val="dk1"/>
              </a:solidFill>
              <a:effectLst/>
              <a:latin typeface="+mn-lt"/>
              <a:ea typeface="+mn-ea"/>
              <a:cs typeface="Arial" panose="020B0604020202020204" pitchFamily="34" charset="0"/>
            </a:rPr>
            <a:t>Zu befragen sind zur Erhebung über die Schweinebestände landwirtschaftliche Betriebe mit mindestens 50 Schweinen oder 10 Zuchtsauen.</a:t>
          </a:r>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0" i="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0" i="0">
              <a:solidFill>
                <a:schemeClr val="dk1"/>
              </a:solidFill>
              <a:effectLst/>
              <a:latin typeface="+mn-lt"/>
              <a:ea typeface="+mn-ea"/>
              <a:cs typeface="Arial" panose="020B0604020202020204" pitchFamily="34" charset="0"/>
            </a:rPr>
            <a:t>Durch die Anhebung der Erfassungsgrenzen sind die Schweinebestände zu den Vorerhebungen bis 2009 nur eingeschränkt vergleichbar.</a:t>
          </a:r>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0" i="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b="0" i="0">
              <a:solidFill>
                <a:schemeClr val="dk1"/>
              </a:solidFill>
              <a:effectLst/>
              <a:latin typeface="+mn-lt"/>
              <a:ea typeface="+mn-ea"/>
              <a:cs typeface="Arial" panose="020B0604020202020204" pitchFamily="34" charset="0"/>
            </a:rPr>
            <a:t>Gemäß AgrStatG fand die Erhebung über die Schweine- und Schafbestände repräsentativ statt, so dass ab dem Berichts­zeitraum November 2019 die Veröffentlichung nur noch als Landesergebnis in Tausend möglich ist. </a:t>
          </a:r>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endParaRPr lang="de-DE" sz="950" b="1" i="0" u="none" strike="noStrike">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Hinweise zur Stichprobenerhebung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Ergebnisse der Erhebung werden mit einem Tabellenprogramm erstellt, in das bei repräsentativen Ergebnissen eine Berechnung und eine Ausweisung des einfachen relativen Standardfehlers auf Basis der Einzelwerte integriert sind. Der einfache relative Standardfehler wird als Maß für die Größe des Zufallsfehlers herangezogen. Aus Gründen der Über­sichtlichkeit werden die Fehlerrechnungsergebnisse für die Stichprobenwerte als Auszug in komprimierter Form ver­öffentlicht, und zwar werden die repräsentativen Ergebnisse mit Großbuchstaben gekennzeichnet. Die den Ergebniswerten nachgestellten Buchstaben gelten für die folgenden Fehlerklassen. Der einfache relative Standardfehler beträgt in der Fehlerklasse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 bis unter ± 2 Prozent,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 ± 2 bis unter ± 5 Prozent,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C: ± 5 bis unter ± 10 Prozent,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 ± 10 bis unter ± 15 Prozent,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 ± 15 Prozent und mehr.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Ergebniswerte mit dem Fehlerkennzeichen E werden in den Veröffentlichungstabellen mit dem Zeichen "/" versehen, da der Zahlenwert als nicht sicher genug gilt. Durch die Fehlerkennzeichnung soll der Nutzer in die Lage versetzt werden, die Ergebniszuverlässigkeit für seine Zwecke hinreichend abschätzen zu können.</a:t>
          </a:r>
        </a:p>
        <a:p>
          <a:pPr lvl="0">
            <a:lnSpc>
              <a:spcPts val="600"/>
            </a:lnSpc>
          </a:pPr>
          <a:endParaRPr lang="de-DE" sz="950" b="1">
            <a:solidFill>
              <a:schemeClr val="dk1"/>
            </a:solidFill>
            <a:effectLst/>
            <a:latin typeface="+mn-lt"/>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29308</xdr:colOff>
      <xdr:row>1</xdr:row>
      <xdr:rowOff>14654</xdr:rowOff>
    </xdr:from>
    <xdr:to>
      <xdr:col>1</xdr:col>
      <xdr:colOff>3032064</xdr:colOff>
      <xdr:row>18</xdr:row>
      <xdr:rowOff>24728</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8" y="644769"/>
          <a:ext cx="6050756" cy="2750344"/>
        </a:xfrm>
        <a:prstGeom prst="rect">
          <a:avLst/>
        </a:prstGeom>
        <a:solidFill>
          <a:schemeClr val="bg1"/>
        </a:solidFill>
      </xdr:spPr>
    </xdr:pic>
    <xdr:clientData/>
  </xdr:twoCellAnchor>
  <xdr:twoCellAnchor editAs="oneCell">
    <xdr:from>
      <xdr:col>0</xdr:col>
      <xdr:colOff>27216</xdr:colOff>
      <xdr:row>21</xdr:row>
      <xdr:rowOff>13604</xdr:rowOff>
    </xdr:from>
    <xdr:to>
      <xdr:col>1</xdr:col>
      <xdr:colOff>3029972</xdr:colOff>
      <xdr:row>37</xdr:row>
      <xdr:rowOff>151377</xdr:rowOff>
    </xdr:to>
    <xdr:pic>
      <xdr:nvPicPr>
        <xdr:cNvPr id="3" name="Grafi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216" y="3905247"/>
          <a:ext cx="6050756" cy="2750344"/>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54432</xdr:colOff>
      <xdr:row>37</xdr:row>
      <xdr:rowOff>13608</xdr:rowOff>
    </xdr:from>
    <xdr:to>
      <xdr:col>7</xdr:col>
      <xdr:colOff>339025</xdr:colOff>
      <xdr:row>51</xdr:row>
      <xdr:rowOff>87903</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0200" y="5640162"/>
          <a:ext cx="3033236" cy="2074545"/>
        </a:xfrm>
        <a:prstGeom prst="rect">
          <a:avLst/>
        </a:prstGeom>
        <a:solidFill>
          <a:srgbClr val="FFFFFF"/>
        </a:solidFill>
      </xdr:spPr>
    </xdr:pic>
    <xdr:clientData/>
  </xdr:twoCellAnchor>
  <xdr:twoCellAnchor editAs="oneCell">
    <xdr:from>
      <xdr:col>8</xdr:col>
      <xdr:colOff>333373</xdr:colOff>
      <xdr:row>37</xdr:row>
      <xdr:rowOff>6804</xdr:rowOff>
    </xdr:from>
    <xdr:to>
      <xdr:col>13</xdr:col>
      <xdr:colOff>475091</xdr:colOff>
      <xdr:row>51</xdr:row>
      <xdr:rowOff>81099</xdr:rowOff>
    </xdr:to>
    <xdr:pic>
      <xdr:nvPicPr>
        <xdr:cNvPr id="4" name="Grafik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70837" y="5633358"/>
          <a:ext cx="3033236" cy="2074545"/>
        </a:xfrm>
        <a:prstGeom prst="rect">
          <a:avLst/>
        </a:prstGeom>
        <a:solidFill>
          <a:srgbClr val="FFFFFF"/>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20412</xdr:colOff>
      <xdr:row>1</xdr:row>
      <xdr:rowOff>13608</xdr:rowOff>
    </xdr:from>
    <xdr:to>
      <xdr:col>1</xdr:col>
      <xdr:colOff>3023168</xdr:colOff>
      <xdr:row>21</xdr:row>
      <xdr:rowOff>53273</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2" y="639537"/>
          <a:ext cx="6050756" cy="3033236"/>
        </a:xfrm>
        <a:prstGeom prst="rect">
          <a:avLst/>
        </a:prstGeom>
        <a:solidFill>
          <a:srgbClr val="FFFFFF"/>
        </a:solidFill>
      </xdr:spPr>
    </xdr:pic>
    <xdr:clientData/>
  </xdr:twoCellAnchor>
  <xdr:twoCellAnchor editAs="oneCell">
    <xdr:from>
      <xdr:col>0</xdr:col>
      <xdr:colOff>993317</xdr:colOff>
      <xdr:row>24</xdr:row>
      <xdr:rowOff>13609</xdr:rowOff>
    </xdr:from>
    <xdr:to>
      <xdr:col>1</xdr:col>
      <xdr:colOff>2078691</xdr:colOff>
      <xdr:row>42</xdr:row>
      <xdr:rowOff>69739</xdr:rowOff>
    </xdr:to>
    <xdr:pic>
      <xdr:nvPicPr>
        <xdr:cNvPr id="3" name="Grafi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3317" y="4082145"/>
          <a:ext cx="4133374" cy="2750344"/>
        </a:xfrm>
        <a:prstGeom prst="rect">
          <a:avLst/>
        </a:prstGeom>
        <a:solidFill>
          <a:srgbClr val="FFFFFF"/>
        </a:solid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68040</xdr:colOff>
      <xdr:row>26</xdr:row>
      <xdr:rowOff>13608</xdr:rowOff>
    </xdr:from>
    <xdr:to>
      <xdr:col>3</xdr:col>
      <xdr:colOff>1522847</xdr:colOff>
      <xdr:row>40</xdr:row>
      <xdr:rowOff>87903</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0379" y="4660447"/>
          <a:ext cx="3033236" cy="2074545"/>
        </a:xfrm>
        <a:prstGeom prst="rect">
          <a:avLst/>
        </a:prstGeom>
        <a:solidFill>
          <a:srgbClr val="FFFFFF"/>
        </a:solid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30</xdr:row>
      <xdr:rowOff>13608</xdr:rowOff>
    </xdr:from>
    <xdr:to>
      <xdr:col>4</xdr:col>
      <xdr:colOff>107700</xdr:colOff>
      <xdr:row>44</xdr:row>
      <xdr:rowOff>87903</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87019"/>
          <a:ext cx="3033236" cy="2074545"/>
        </a:xfrm>
        <a:prstGeom prst="rect">
          <a:avLst/>
        </a:prstGeom>
        <a:solidFill>
          <a:srgbClr val="FFFFFF"/>
        </a:solidFill>
      </xdr:spPr>
    </xdr:pic>
    <xdr:clientData/>
  </xdr:twoCellAnchor>
  <xdr:twoCellAnchor editAs="oneCell">
    <xdr:from>
      <xdr:col>4</xdr:col>
      <xdr:colOff>88438</xdr:colOff>
      <xdr:row>30</xdr:row>
      <xdr:rowOff>13608</xdr:rowOff>
    </xdr:from>
    <xdr:to>
      <xdr:col>7</xdr:col>
      <xdr:colOff>774442</xdr:colOff>
      <xdr:row>44</xdr:row>
      <xdr:rowOff>87903</xdr:rowOff>
    </xdr:to>
    <xdr:pic>
      <xdr:nvPicPr>
        <xdr:cNvPr id="3" name="Grafik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13974" y="4987019"/>
          <a:ext cx="3033236" cy="2074545"/>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2" customWidth="1"/>
    <col min="2" max="2" width="55.7109375" style="2" customWidth="1"/>
    <col min="3" max="3" width="8.7109375" style="2" customWidth="1"/>
    <col min="4" max="4" width="16.7109375" style="2" customWidth="1"/>
    <col min="5" max="16384" width="11.42578125" style="2"/>
  </cols>
  <sheetData>
    <row r="1" spans="1:4" ht="50.1" customHeight="1" thickBot="1" x14ac:dyDescent="0.65">
      <c r="A1" s="280" t="s">
        <v>1</v>
      </c>
      <c r="B1" s="280"/>
      <c r="C1" s="198"/>
      <c r="D1" s="198"/>
    </row>
    <row r="2" spans="1:4" ht="35.1" customHeight="1" thickTop="1" x14ac:dyDescent="0.2">
      <c r="A2" s="199" t="s">
        <v>123</v>
      </c>
      <c r="B2" s="199"/>
      <c r="C2" s="200" t="s">
        <v>17</v>
      </c>
      <c r="D2" s="200"/>
    </row>
    <row r="3" spans="1:4" s="4" customFormat="1" ht="24.95" customHeight="1" x14ac:dyDescent="0.45">
      <c r="A3" s="201"/>
      <c r="B3" s="201"/>
      <c r="C3" s="201"/>
      <c r="D3" s="201"/>
    </row>
    <row r="4" spans="1:4" s="4" customFormat="1" ht="24.95" customHeight="1" x14ac:dyDescent="0.45">
      <c r="A4" s="195" t="s">
        <v>15</v>
      </c>
      <c r="B4" s="195"/>
      <c r="C4" s="195"/>
      <c r="D4" s="196"/>
    </row>
    <row r="5" spans="1:4" s="4" customFormat="1" ht="24.95" customHeight="1" x14ac:dyDescent="0.45">
      <c r="A5" s="195" t="s">
        <v>16</v>
      </c>
      <c r="B5" s="195"/>
      <c r="C5" s="195"/>
      <c r="D5" s="196"/>
    </row>
    <row r="6" spans="1:4" s="4" customFormat="1" ht="39.950000000000003" customHeight="1" x14ac:dyDescent="0.45">
      <c r="A6" s="193" t="s">
        <v>232</v>
      </c>
      <c r="B6" s="197"/>
      <c r="C6" s="197"/>
      <c r="D6" s="197"/>
    </row>
    <row r="7" spans="1:4" s="4" customFormat="1" ht="24.95" customHeight="1" x14ac:dyDescent="0.45">
      <c r="A7" s="193"/>
      <c r="B7" s="193"/>
      <c r="C7" s="193"/>
      <c r="D7" s="193"/>
    </row>
    <row r="8" spans="1:4" s="4" customFormat="1" ht="24.95" customHeight="1" x14ac:dyDescent="0.45">
      <c r="A8" s="193"/>
      <c r="B8" s="193"/>
      <c r="C8" s="193"/>
      <c r="D8" s="193"/>
    </row>
    <row r="9" spans="1:4" s="4" customFormat="1" ht="24.95" customHeight="1" x14ac:dyDescent="0.45">
      <c r="A9" s="193"/>
      <c r="B9" s="193"/>
      <c r="C9" s="193"/>
      <c r="D9" s="193"/>
    </row>
    <row r="10" spans="1:4" s="4" customFormat="1" ht="24.95" customHeight="1" x14ac:dyDescent="0.45">
      <c r="A10" s="194"/>
      <c r="B10" s="194"/>
      <c r="C10" s="194"/>
      <c r="D10" s="194"/>
    </row>
    <row r="11" spans="1:4" s="4" customFormat="1" ht="24.95" customHeight="1" x14ac:dyDescent="0.45">
      <c r="A11" s="194"/>
      <c r="B11" s="194"/>
      <c r="C11" s="194"/>
      <c r="D11" s="194"/>
    </row>
    <row r="12" spans="1:4" s="4" customFormat="1" ht="24.95" customHeight="1" x14ac:dyDescent="0.45">
      <c r="A12" s="194"/>
      <c r="B12" s="194"/>
      <c r="C12" s="194"/>
      <c r="D12" s="194"/>
    </row>
    <row r="13" spans="1:4" s="3" customFormat="1" ht="12" customHeight="1" x14ac:dyDescent="0.2">
      <c r="A13" s="7"/>
      <c r="B13" s="191" t="s">
        <v>166</v>
      </c>
      <c r="C13" s="191"/>
      <c r="D13" s="5" t="s">
        <v>233</v>
      </c>
    </row>
    <row r="14" spans="1:4" s="3" customFormat="1" ht="12" customHeight="1" x14ac:dyDescent="0.2">
      <c r="A14" s="7"/>
      <c r="B14" s="191"/>
      <c r="C14" s="191"/>
      <c r="D14" s="5"/>
    </row>
    <row r="15" spans="1:4" s="3" customFormat="1" ht="12" customHeight="1" x14ac:dyDescent="0.2">
      <c r="A15" s="7"/>
      <c r="B15" s="191" t="s">
        <v>2</v>
      </c>
      <c r="C15" s="191"/>
      <c r="D15" s="5" t="s">
        <v>303</v>
      </c>
    </row>
    <row r="16" spans="1:4" s="3" customFormat="1" ht="12" customHeight="1" x14ac:dyDescent="0.2">
      <c r="A16" s="7"/>
      <c r="B16" s="191"/>
      <c r="C16" s="191"/>
      <c r="D16" s="5"/>
    </row>
    <row r="17" spans="1:4" s="3" customFormat="1" ht="12" customHeight="1" x14ac:dyDescent="0.2">
      <c r="A17" s="8"/>
      <c r="B17" s="192"/>
      <c r="C17" s="192"/>
      <c r="D17" s="6"/>
    </row>
    <row r="18" spans="1:4" s="3" customFormat="1" ht="12" customHeight="1" x14ac:dyDescent="0.2">
      <c r="A18" s="188"/>
      <c r="B18" s="188"/>
      <c r="C18" s="188"/>
      <c r="D18" s="188"/>
    </row>
    <row r="19" spans="1:4" s="3" customFormat="1" ht="12" customHeight="1" x14ac:dyDescent="0.2">
      <c r="A19" s="184" t="s">
        <v>3</v>
      </c>
      <c r="B19" s="184"/>
      <c r="C19" s="184"/>
      <c r="D19" s="184"/>
    </row>
    <row r="20" spans="1:4" s="3" customFormat="1" ht="12" customHeight="1" x14ac:dyDescent="0.2">
      <c r="A20" s="184" t="s">
        <v>160</v>
      </c>
      <c r="B20" s="184"/>
      <c r="C20" s="184"/>
      <c r="D20" s="184"/>
    </row>
    <row r="21" spans="1:4" s="3" customFormat="1" ht="12" customHeight="1" x14ac:dyDescent="0.2">
      <c r="A21" s="184"/>
      <c r="B21" s="184"/>
      <c r="C21" s="184"/>
      <c r="D21" s="184"/>
    </row>
    <row r="22" spans="1:4" s="3" customFormat="1" ht="12" customHeight="1" x14ac:dyDescent="0.2">
      <c r="A22" s="185" t="s">
        <v>231</v>
      </c>
      <c r="B22" s="185"/>
      <c r="C22" s="185"/>
      <c r="D22" s="185"/>
    </row>
    <row r="23" spans="1:4" s="3" customFormat="1" ht="12" customHeight="1" x14ac:dyDescent="0.2">
      <c r="A23" s="184"/>
      <c r="B23" s="184"/>
      <c r="C23" s="184"/>
      <c r="D23" s="184"/>
    </row>
    <row r="24" spans="1:4" s="3" customFormat="1" ht="12" customHeight="1" x14ac:dyDescent="0.2">
      <c r="A24" s="186" t="s">
        <v>234</v>
      </c>
      <c r="B24" s="186"/>
      <c r="C24" s="186"/>
      <c r="D24" s="186"/>
    </row>
    <row r="25" spans="1:4" s="3" customFormat="1" ht="12" customHeight="1" x14ac:dyDescent="0.2">
      <c r="A25" s="186" t="s">
        <v>161</v>
      </c>
      <c r="B25" s="186"/>
      <c r="C25" s="186"/>
      <c r="D25" s="186"/>
    </row>
    <row r="26" spans="1:4" s="3" customFormat="1" ht="12" customHeight="1" x14ac:dyDescent="0.2">
      <c r="A26" s="187"/>
      <c r="B26" s="187"/>
      <c r="C26" s="187"/>
      <c r="D26" s="187"/>
    </row>
    <row r="27" spans="1:4" s="3" customFormat="1" ht="12" customHeight="1" x14ac:dyDescent="0.2">
      <c r="A27" s="188"/>
      <c r="B27" s="188"/>
      <c r="C27" s="188"/>
      <c r="D27" s="188"/>
    </row>
    <row r="28" spans="1:4" s="3" customFormat="1" ht="12" customHeight="1" x14ac:dyDescent="0.2">
      <c r="A28" s="189" t="s">
        <v>4</v>
      </c>
      <c r="B28" s="189"/>
      <c r="C28" s="189"/>
      <c r="D28" s="189"/>
    </row>
    <row r="29" spans="1:4" s="3" customFormat="1" ht="12" customHeight="1" x14ac:dyDescent="0.2">
      <c r="A29" s="190"/>
      <c r="B29" s="190"/>
      <c r="C29" s="190"/>
      <c r="D29" s="190"/>
    </row>
    <row r="30" spans="1:4" s="3" customFormat="1" ht="12" customHeight="1" x14ac:dyDescent="0.2">
      <c r="A30" s="9" t="s">
        <v>5</v>
      </c>
      <c r="B30" s="183" t="s">
        <v>162</v>
      </c>
      <c r="C30" s="183"/>
      <c r="D30" s="183"/>
    </row>
    <row r="31" spans="1:4" s="3" customFormat="1" ht="12" customHeight="1" x14ac:dyDescent="0.2">
      <c r="A31" s="10">
        <v>0</v>
      </c>
      <c r="B31" s="183" t="s">
        <v>163</v>
      </c>
      <c r="C31" s="183"/>
      <c r="D31" s="183"/>
    </row>
    <row r="32" spans="1:4" s="3" customFormat="1" ht="12" customHeight="1" x14ac:dyDescent="0.2">
      <c r="A32" s="9" t="s">
        <v>0</v>
      </c>
      <c r="B32" s="183" t="s">
        <v>6</v>
      </c>
      <c r="C32" s="183"/>
      <c r="D32" s="183"/>
    </row>
    <row r="33" spans="1:4" s="3" customFormat="1" ht="12" customHeight="1" x14ac:dyDescent="0.2">
      <c r="A33" s="9" t="s">
        <v>7</v>
      </c>
      <c r="B33" s="183" t="s">
        <v>8</v>
      </c>
      <c r="C33" s="183"/>
      <c r="D33" s="183"/>
    </row>
    <row r="34" spans="1:4" s="3" customFormat="1" ht="12" customHeight="1" x14ac:dyDescent="0.2">
      <c r="A34" s="9" t="s">
        <v>9</v>
      </c>
      <c r="B34" s="183" t="s">
        <v>10</v>
      </c>
      <c r="C34" s="183"/>
      <c r="D34" s="183"/>
    </row>
    <row r="35" spans="1:4" s="3" customFormat="1" ht="12" customHeight="1" x14ac:dyDescent="0.2">
      <c r="A35" s="9" t="s">
        <v>11</v>
      </c>
      <c r="B35" s="183" t="s">
        <v>164</v>
      </c>
      <c r="C35" s="183"/>
      <c r="D35" s="183"/>
    </row>
    <row r="36" spans="1:4" s="3" customFormat="1" ht="12" customHeight="1" x14ac:dyDescent="0.2">
      <c r="A36" s="9" t="s">
        <v>12</v>
      </c>
      <c r="B36" s="183" t="s">
        <v>13</v>
      </c>
      <c r="C36" s="183"/>
      <c r="D36" s="183"/>
    </row>
    <row r="37" spans="1:4" s="3" customFormat="1" ht="12" customHeight="1" x14ac:dyDescent="0.2">
      <c r="A37" s="9" t="s">
        <v>146</v>
      </c>
      <c r="B37" s="183" t="s">
        <v>165</v>
      </c>
      <c r="C37" s="183"/>
      <c r="D37" s="183"/>
    </row>
    <row r="38" spans="1:4" s="3" customFormat="1" ht="12" customHeight="1" x14ac:dyDescent="0.2">
      <c r="A38" s="9"/>
      <c r="B38" s="183"/>
      <c r="C38" s="183"/>
      <c r="D38" s="183"/>
    </row>
    <row r="39" spans="1:4" s="3" customFormat="1" ht="12" customHeight="1" x14ac:dyDescent="0.2">
      <c r="A39" s="9"/>
      <c r="B39" s="183"/>
      <c r="C39" s="183"/>
      <c r="D39" s="183"/>
    </row>
    <row r="40" spans="1:4" s="3" customFormat="1" ht="12" customHeight="1" x14ac:dyDescent="0.2">
      <c r="A40" s="9"/>
      <c r="B40" s="181"/>
      <c r="C40" s="181"/>
      <c r="D40" s="181"/>
    </row>
    <row r="41" spans="1:4" s="3" customFormat="1" ht="12" customHeight="1" x14ac:dyDescent="0.2">
      <c r="A41" s="9"/>
      <c r="B41" s="181"/>
      <c r="C41" s="181"/>
      <c r="D41" s="181"/>
    </row>
    <row r="42" spans="1:4" s="3" customFormat="1" ht="12" customHeight="1" x14ac:dyDescent="0.2">
      <c r="A42" s="11"/>
      <c r="B42" s="182"/>
      <c r="C42" s="182"/>
      <c r="D42" s="182"/>
    </row>
    <row r="43" spans="1:4" s="3" customFormat="1" ht="12" customHeight="1" x14ac:dyDescent="0.2">
      <c r="A43" s="11"/>
      <c r="B43" s="182"/>
      <c r="C43" s="182"/>
      <c r="D43" s="182"/>
    </row>
    <row r="44" spans="1:4" s="3" customFormat="1" x14ac:dyDescent="0.2">
      <c r="A44" s="183" t="s">
        <v>14</v>
      </c>
      <c r="B44" s="183"/>
      <c r="C44" s="183"/>
      <c r="D44" s="183"/>
    </row>
    <row r="45" spans="1:4" s="3" customFormat="1" ht="39.950000000000003" customHeight="1" x14ac:dyDescent="0.2">
      <c r="A45" s="180" t="s">
        <v>241</v>
      </c>
      <c r="B45" s="180"/>
      <c r="C45" s="180"/>
      <c r="D45" s="180"/>
    </row>
  </sheetData>
  <mergeCells count="47">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B34:D34"/>
    <mergeCell ref="A23:D23"/>
    <mergeCell ref="A24:D24"/>
    <mergeCell ref="A25:D25"/>
    <mergeCell ref="A26:D26"/>
    <mergeCell ref="A27:D27"/>
    <mergeCell ref="A28:D28"/>
    <mergeCell ref="A29:D29"/>
    <mergeCell ref="B30:D30"/>
    <mergeCell ref="B31:D31"/>
    <mergeCell ref="B32:D32"/>
    <mergeCell ref="B33:D33"/>
    <mergeCell ref="B35:D35"/>
    <mergeCell ref="B36:D36"/>
    <mergeCell ref="B37:D37"/>
    <mergeCell ref="B38:D38"/>
    <mergeCell ref="B39:D39"/>
    <mergeCell ref="A45:D45"/>
    <mergeCell ref="B40:D40"/>
    <mergeCell ref="B41:D41"/>
    <mergeCell ref="B42:D42"/>
    <mergeCell ref="B43:D43"/>
    <mergeCell ref="A44:D4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140" zoomScaleNormal="140" workbookViewId="0">
      <pane xSplit="2" ySplit="5" topLeftCell="C6" activePane="bottomRight" state="frozen"/>
      <selection sqref="A1:IV65536"/>
      <selection pane="topRight" sqref="A1:IV65536"/>
      <selection pane="bottomLeft" sqref="A1:IV65536"/>
      <selection pane="bottomRight" activeCell="C6" sqref="C6"/>
    </sheetView>
  </sheetViews>
  <sheetFormatPr baseColWidth="10" defaultRowHeight="11.25" x14ac:dyDescent="0.2"/>
  <cols>
    <col min="1" max="1" width="3.7109375" style="74" customWidth="1"/>
    <col min="2" max="2" width="40.28515625" style="61" customWidth="1"/>
    <col min="3" max="3" width="23.7109375" style="61" customWidth="1"/>
    <col min="4" max="4" width="24.140625" style="89" customWidth="1"/>
    <col min="5" max="16384" width="11.42578125" style="61"/>
  </cols>
  <sheetData>
    <row r="1" spans="1:4" s="144" customFormat="1" ht="24.95" customHeight="1" x14ac:dyDescent="0.2">
      <c r="A1" s="225" t="s">
        <v>279</v>
      </c>
      <c r="B1" s="226"/>
      <c r="C1" s="247" t="s">
        <v>236</v>
      </c>
      <c r="D1" s="248"/>
    </row>
    <row r="2" spans="1:4" s="137" customFormat="1" ht="24.95" customHeight="1" x14ac:dyDescent="0.2">
      <c r="A2" s="245" t="s">
        <v>140</v>
      </c>
      <c r="B2" s="246"/>
      <c r="C2" s="219" t="s">
        <v>183</v>
      </c>
      <c r="D2" s="220"/>
    </row>
    <row r="3" spans="1:4" s="138" customFormat="1" ht="11.45" customHeight="1" x14ac:dyDescent="0.2">
      <c r="A3" s="249" t="s">
        <v>36</v>
      </c>
      <c r="B3" s="214" t="s">
        <v>21</v>
      </c>
      <c r="C3" s="83" t="s">
        <v>90</v>
      </c>
      <c r="D3" s="84" t="s">
        <v>39</v>
      </c>
    </row>
    <row r="4" spans="1:4" s="139" customFormat="1" ht="11.45" customHeight="1" x14ac:dyDescent="0.2">
      <c r="A4" s="249"/>
      <c r="B4" s="214"/>
      <c r="C4" s="250">
        <v>1000</v>
      </c>
      <c r="D4" s="251"/>
    </row>
    <row r="5" spans="1:4" s="46" customFormat="1" ht="11.45" customHeight="1" x14ac:dyDescent="0.15">
      <c r="A5" s="44">
        <v>1</v>
      </c>
      <c r="B5" s="35">
        <v>2</v>
      </c>
      <c r="C5" s="35">
        <v>3</v>
      </c>
      <c r="D5" s="45">
        <v>4</v>
      </c>
    </row>
    <row r="6" spans="1:4" ht="11.45" customHeight="1" x14ac:dyDescent="0.2">
      <c r="A6" s="143"/>
      <c r="B6" s="140" t="s">
        <v>27</v>
      </c>
      <c r="C6" s="145" t="s">
        <v>27</v>
      </c>
      <c r="D6" s="145" t="s">
        <v>27</v>
      </c>
    </row>
    <row r="7" spans="1:4" ht="11.45" customHeight="1" x14ac:dyDescent="0.2">
      <c r="A7" s="38">
        <f>IF(C7&lt;&gt;"",COUNTA($C$7:C7),"")</f>
        <v>1</v>
      </c>
      <c r="B7" s="63" t="s">
        <v>182</v>
      </c>
      <c r="C7" s="146">
        <v>0.1</v>
      </c>
      <c r="D7" s="146">
        <v>568</v>
      </c>
    </row>
    <row r="8" spans="1:4" ht="11.45" customHeight="1" x14ac:dyDescent="0.2">
      <c r="A8" s="38" t="str">
        <f>IF(C8&lt;&gt;"",COUNTA($C$7:C8),"")</f>
        <v/>
      </c>
      <c r="B8" s="64" t="s">
        <v>80</v>
      </c>
      <c r="C8" s="145"/>
      <c r="D8" s="145"/>
    </row>
    <row r="9" spans="1:4" ht="11.45" customHeight="1" x14ac:dyDescent="0.2">
      <c r="A9" s="38">
        <f>IF(C9&lt;&gt;"",COUNTA($C$7:C9),"")</f>
        <v>2</v>
      </c>
      <c r="B9" s="64" t="s">
        <v>184</v>
      </c>
      <c r="C9" s="145">
        <v>0.1</v>
      </c>
      <c r="D9" s="145">
        <v>194.6</v>
      </c>
    </row>
    <row r="10" spans="1:4" ht="11.45" customHeight="1" x14ac:dyDescent="0.2">
      <c r="A10" s="38">
        <f>IF(C10&lt;&gt;"",COUNTA($C$7:C10),"")</f>
        <v>3</v>
      </c>
      <c r="B10" s="64" t="s">
        <v>185</v>
      </c>
      <c r="C10" s="145">
        <v>0.1</v>
      </c>
      <c r="D10" s="145">
        <v>125.3</v>
      </c>
    </row>
    <row r="11" spans="1:4" ht="11.45" customHeight="1" x14ac:dyDescent="0.2">
      <c r="A11" s="38">
        <f>IF(C11&lt;&gt;"",COUNTA($C$7:C11),"")</f>
        <v>4</v>
      </c>
      <c r="B11" s="64" t="s">
        <v>187</v>
      </c>
      <c r="C11" s="145">
        <v>0.1</v>
      </c>
      <c r="D11" s="145">
        <v>187.3</v>
      </c>
    </row>
    <row r="12" spans="1:4" ht="11.45" customHeight="1" x14ac:dyDescent="0.2">
      <c r="A12" s="38" t="str">
        <f>IF(C12&lt;&gt;"",COUNTA($C$7:C12),"")</f>
        <v/>
      </c>
      <c r="B12" s="64" t="s">
        <v>186</v>
      </c>
      <c r="C12" s="145"/>
      <c r="D12" s="145"/>
    </row>
    <row r="13" spans="1:4" ht="11.45" customHeight="1" x14ac:dyDescent="0.2">
      <c r="A13" s="38">
        <f>IF(C13&lt;&gt;"",COUNTA($C$7:C13),"")</f>
        <v>5</v>
      </c>
      <c r="B13" s="64" t="s">
        <v>188</v>
      </c>
      <c r="C13" s="145">
        <v>0.1</v>
      </c>
      <c r="D13" s="145">
        <v>85</v>
      </c>
    </row>
    <row r="14" spans="1:4" x14ac:dyDescent="0.2">
      <c r="A14" s="38">
        <f>IF(C14&lt;&gt;"",COUNTA($C$7:C14),"")</f>
        <v>6</v>
      </c>
      <c r="B14" s="64" t="s">
        <v>189</v>
      </c>
      <c r="C14" s="145">
        <v>0.1</v>
      </c>
      <c r="D14" s="145">
        <v>74.5</v>
      </c>
    </row>
    <row r="15" spans="1:4" s="95" customFormat="1" x14ac:dyDescent="0.2">
      <c r="A15" s="38">
        <f>IF(C15&lt;&gt;"",COUNTA($C$7:C15),"")</f>
        <v>7</v>
      </c>
      <c r="B15" s="64" t="s">
        <v>190</v>
      </c>
      <c r="C15" s="145">
        <v>0.1</v>
      </c>
      <c r="D15" s="145">
        <v>27.8</v>
      </c>
    </row>
    <row r="16" spans="1:4" x14ac:dyDescent="0.2">
      <c r="A16" s="38">
        <f>IF(C16&lt;&gt;"",COUNTA($C$7:C16),"")</f>
        <v>8</v>
      </c>
      <c r="B16" s="64" t="s">
        <v>191</v>
      </c>
      <c r="C16" s="145">
        <v>0.1</v>
      </c>
      <c r="D16" s="145">
        <v>60.8</v>
      </c>
    </row>
    <row r="17" spans="1:5" x14ac:dyDescent="0.2">
      <c r="A17" s="38" t="str">
        <f>IF(C17&lt;&gt;"",COUNTA($C$7:C17),"")</f>
        <v/>
      </c>
      <c r="B17" s="64" t="s">
        <v>186</v>
      </c>
      <c r="C17" s="145"/>
      <c r="D17" s="145"/>
    </row>
    <row r="18" spans="1:5" x14ac:dyDescent="0.2">
      <c r="A18" s="38">
        <f>IF(C18&lt;&gt;"",COUNTA($C$7:C18),"")</f>
        <v>9</v>
      </c>
      <c r="B18" s="64" t="s">
        <v>192</v>
      </c>
      <c r="C18" s="145">
        <v>0</v>
      </c>
      <c r="D18" s="145" t="s">
        <v>11</v>
      </c>
      <c r="E18" s="142"/>
    </row>
    <row r="19" spans="1:5" x14ac:dyDescent="0.2">
      <c r="A19" s="38">
        <f>IF(C19&lt;&gt;"",COUNTA($C$7:C19),"")</f>
        <v>10</v>
      </c>
      <c r="B19" s="64" t="s">
        <v>193</v>
      </c>
      <c r="C19" s="145">
        <v>0.1</v>
      </c>
      <c r="D19" s="145">
        <v>60.3</v>
      </c>
    </row>
    <row r="20" spans="1:5" x14ac:dyDescent="0.2">
      <c r="A20" s="38" t="str">
        <f>IF(C20&lt;&gt;"",COUNTA($C$7:C20),"")</f>
        <v/>
      </c>
      <c r="B20" s="64" t="s">
        <v>194</v>
      </c>
      <c r="C20" s="145"/>
      <c r="D20" s="145"/>
    </row>
    <row r="21" spans="1:5" x14ac:dyDescent="0.2">
      <c r="A21" s="38">
        <f>IF(C21&lt;&gt;"",COUNTA($C$7:C21),"")</f>
        <v>11</v>
      </c>
      <c r="B21" s="64" t="s">
        <v>195</v>
      </c>
      <c r="C21" s="145">
        <v>0</v>
      </c>
      <c r="D21" s="145">
        <v>8.4</v>
      </c>
    </row>
    <row r="22" spans="1:5" x14ac:dyDescent="0.2">
      <c r="A22" s="38">
        <f>IF(C22&lt;&gt;"",COUNTA($C$7:C22),"")</f>
        <v>12</v>
      </c>
      <c r="B22" s="64" t="s">
        <v>196</v>
      </c>
      <c r="C22" s="145">
        <v>0.1</v>
      </c>
      <c r="D22" s="145">
        <v>26.2</v>
      </c>
      <c r="E22" s="89"/>
    </row>
    <row r="23" spans="1:5" x14ac:dyDescent="0.2">
      <c r="A23" s="38">
        <f>IF(C23&lt;&gt;"",COUNTA($C$7:C23),"")</f>
        <v>13</v>
      </c>
      <c r="B23" s="64" t="s">
        <v>197</v>
      </c>
      <c r="C23" s="145">
        <v>0</v>
      </c>
      <c r="D23" s="145">
        <v>13.7</v>
      </c>
    </row>
    <row r="24" spans="1:5" x14ac:dyDescent="0.2">
      <c r="A24" s="38">
        <f>IF(C24&lt;&gt;"",COUNTA($C$7:C24),"")</f>
        <v>14</v>
      </c>
      <c r="B24" s="64" t="s">
        <v>198</v>
      </c>
      <c r="C24" s="145">
        <v>0</v>
      </c>
      <c r="D24" s="145">
        <v>12.1</v>
      </c>
    </row>
    <row r="25" spans="1:5" x14ac:dyDescent="0.2">
      <c r="A25" s="38" t="str">
        <f>IF(C25&lt;&gt;"",COUNTA($C$7:C25),"")</f>
        <v/>
      </c>
      <c r="C25" s="141"/>
      <c r="D25" s="141"/>
    </row>
  </sheetData>
  <mergeCells count="7">
    <mergeCell ref="A1:B1"/>
    <mergeCell ref="C1:D1"/>
    <mergeCell ref="A2:B2"/>
    <mergeCell ref="C2:D2"/>
    <mergeCell ref="A3:A4"/>
    <mergeCell ref="B3:B4"/>
    <mergeCell ref="C4:D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zoomScale="140" zoomScaleNormal="140" workbookViewId="0">
      <selection sqref="A1:B1"/>
    </sheetView>
  </sheetViews>
  <sheetFormatPr baseColWidth="10" defaultRowHeight="11.45" customHeight="1" x14ac:dyDescent="0.2"/>
  <cols>
    <col min="1" max="1" width="3.7109375" style="160" customWidth="1"/>
    <col min="2" max="2" width="13.7109375" style="67" customWidth="1"/>
    <col min="3" max="10" width="9.28515625" style="67" customWidth="1"/>
    <col min="11" max="16384" width="11.42578125" style="67"/>
  </cols>
  <sheetData>
    <row r="1" spans="1:10" s="158" customFormat="1" ht="24.95" customHeight="1" x14ac:dyDescent="0.2">
      <c r="A1" s="272" t="s">
        <v>279</v>
      </c>
      <c r="B1" s="273"/>
      <c r="C1" s="247" t="s">
        <v>236</v>
      </c>
      <c r="D1" s="247"/>
      <c r="E1" s="247"/>
      <c r="F1" s="247"/>
      <c r="G1" s="247"/>
      <c r="H1" s="247"/>
      <c r="I1" s="247"/>
      <c r="J1" s="248"/>
    </row>
    <row r="2" spans="1:10" s="148" customFormat="1" ht="24.95" customHeight="1" x14ac:dyDescent="0.2">
      <c r="A2" s="256" t="s">
        <v>142</v>
      </c>
      <c r="B2" s="257"/>
      <c r="C2" s="219" t="s">
        <v>141</v>
      </c>
      <c r="D2" s="219"/>
      <c r="E2" s="219"/>
      <c r="F2" s="219"/>
      <c r="G2" s="219"/>
      <c r="H2" s="219"/>
      <c r="I2" s="219"/>
      <c r="J2" s="220"/>
    </row>
    <row r="3" spans="1:10" s="149" customFormat="1" ht="11.45" customHeight="1" x14ac:dyDescent="0.2">
      <c r="A3" s="223" t="s">
        <v>36</v>
      </c>
      <c r="B3" s="214" t="s">
        <v>120</v>
      </c>
      <c r="C3" s="214" t="s">
        <v>99</v>
      </c>
      <c r="D3" s="214"/>
      <c r="E3" s="214" t="s">
        <v>98</v>
      </c>
      <c r="F3" s="214"/>
      <c r="G3" s="214"/>
      <c r="H3" s="214"/>
      <c r="I3" s="214"/>
      <c r="J3" s="215"/>
    </row>
    <row r="4" spans="1:10" s="149" customFormat="1" ht="11.45" customHeight="1" x14ac:dyDescent="0.2">
      <c r="A4" s="258"/>
      <c r="B4" s="214"/>
      <c r="C4" s="214"/>
      <c r="D4" s="214"/>
      <c r="E4" s="214" t="s">
        <v>89</v>
      </c>
      <c r="F4" s="214"/>
      <c r="G4" s="214" t="s">
        <v>91</v>
      </c>
      <c r="H4" s="214"/>
      <c r="I4" s="214" t="s">
        <v>100</v>
      </c>
      <c r="J4" s="215"/>
    </row>
    <row r="5" spans="1:10" s="149" customFormat="1" ht="11.45" customHeight="1" x14ac:dyDescent="0.2">
      <c r="A5" s="258"/>
      <c r="B5" s="214"/>
      <c r="C5" s="214"/>
      <c r="D5" s="214"/>
      <c r="E5" s="214"/>
      <c r="F5" s="214"/>
      <c r="G5" s="214"/>
      <c r="H5" s="214"/>
      <c r="I5" s="214"/>
      <c r="J5" s="215"/>
    </row>
    <row r="6" spans="1:10" s="147" customFormat="1" ht="11.45" customHeight="1" x14ac:dyDescent="0.2">
      <c r="A6" s="258"/>
      <c r="B6" s="214"/>
      <c r="C6" s="83" t="s">
        <v>90</v>
      </c>
      <c r="D6" s="83" t="s">
        <v>39</v>
      </c>
      <c r="E6" s="83" t="s">
        <v>90</v>
      </c>
      <c r="F6" s="83" t="s">
        <v>39</v>
      </c>
      <c r="G6" s="83" t="s">
        <v>90</v>
      </c>
      <c r="H6" s="83" t="s">
        <v>39</v>
      </c>
      <c r="I6" s="83" t="s">
        <v>90</v>
      </c>
      <c r="J6" s="84" t="s">
        <v>39</v>
      </c>
    </row>
    <row r="7" spans="1:10" s="147" customFormat="1" ht="11.45" customHeight="1" x14ac:dyDescent="0.2">
      <c r="A7" s="258"/>
      <c r="B7" s="214"/>
      <c r="C7" s="250">
        <v>1000</v>
      </c>
      <c r="D7" s="250"/>
      <c r="E7" s="250"/>
      <c r="F7" s="250"/>
      <c r="G7" s="250"/>
      <c r="H7" s="250"/>
      <c r="I7" s="250"/>
      <c r="J7" s="251"/>
    </row>
    <row r="8" spans="1:10" s="40" customFormat="1" ht="11.45" customHeight="1" x14ac:dyDescent="0.15">
      <c r="A8" s="39">
        <v>1</v>
      </c>
      <c r="B8" s="35">
        <v>2</v>
      </c>
      <c r="C8" s="35">
        <v>3</v>
      </c>
      <c r="D8" s="35">
        <v>4</v>
      </c>
      <c r="E8" s="35">
        <v>5</v>
      </c>
      <c r="F8" s="35">
        <v>6</v>
      </c>
      <c r="G8" s="35">
        <v>7</v>
      </c>
      <c r="H8" s="35">
        <v>8</v>
      </c>
      <c r="I8" s="35">
        <v>9</v>
      </c>
      <c r="J8" s="36">
        <v>10</v>
      </c>
    </row>
    <row r="9" spans="1:10" ht="11.45" customHeight="1" x14ac:dyDescent="0.2">
      <c r="A9" s="159"/>
      <c r="B9" s="140" t="s">
        <v>27</v>
      </c>
      <c r="C9" s="161" t="s">
        <v>27</v>
      </c>
      <c r="D9" s="163" t="s">
        <v>27</v>
      </c>
      <c r="E9" s="161" t="s">
        <v>27</v>
      </c>
      <c r="F9" s="161" t="s">
        <v>27</v>
      </c>
      <c r="G9" s="161" t="s">
        <v>27</v>
      </c>
      <c r="H9" s="163" t="s">
        <v>27</v>
      </c>
      <c r="I9" s="161" t="s">
        <v>27</v>
      </c>
      <c r="J9" s="163" t="s">
        <v>27</v>
      </c>
    </row>
    <row r="10" spans="1:10" ht="11.45" customHeight="1" x14ac:dyDescent="0.2">
      <c r="A10" s="41">
        <f>IF(E10&lt;&gt;"",COUNTA($E10:E$10),"")</f>
        <v>1</v>
      </c>
      <c r="B10" s="88" t="s">
        <v>97</v>
      </c>
      <c r="C10" s="161" t="s">
        <v>11</v>
      </c>
      <c r="D10" s="163" t="s">
        <v>11</v>
      </c>
      <c r="E10" s="161" t="s">
        <v>11</v>
      </c>
      <c r="F10" s="161" t="s">
        <v>11</v>
      </c>
      <c r="G10" s="161" t="s">
        <v>11</v>
      </c>
      <c r="H10" s="163" t="s">
        <v>11</v>
      </c>
      <c r="I10" s="161" t="s">
        <v>11</v>
      </c>
      <c r="J10" s="163" t="s">
        <v>11</v>
      </c>
    </row>
    <row r="11" spans="1:10" ht="11.45" customHeight="1" x14ac:dyDescent="0.2">
      <c r="A11" s="41">
        <f>IF(E11&lt;&gt;"",COUNTA($E$10:E11),"")</f>
        <v>2</v>
      </c>
      <c r="B11" s="88" t="s">
        <v>96</v>
      </c>
      <c r="C11" s="161" t="s">
        <v>11</v>
      </c>
      <c r="D11" s="163" t="s">
        <v>11</v>
      </c>
      <c r="E11" s="161" t="s">
        <v>11</v>
      </c>
      <c r="F11" s="161" t="s">
        <v>11</v>
      </c>
      <c r="G11" s="161" t="s">
        <v>11</v>
      </c>
      <c r="H11" s="163" t="s">
        <v>11</v>
      </c>
      <c r="I11" s="161" t="s">
        <v>11</v>
      </c>
      <c r="J11" s="163" t="s">
        <v>11</v>
      </c>
    </row>
    <row r="12" spans="1:10" ht="11.45" customHeight="1" x14ac:dyDescent="0.2">
      <c r="A12" s="41">
        <f>IF(E12&lt;&gt;"",COUNTA($E$10:E12),"")</f>
        <v>3</v>
      </c>
      <c r="B12" s="88" t="s">
        <v>95</v>
      </c>
      <c r="C12" s="161" t="s">
        <v>11</v>
      </c>
      <c r="D12" s="163" t="s">
        <v>11</v>
      </c>
      <c r="E12" s="161" t="s">
        <v>5</v>
      </c>
      <c r="F12" s="161" t="s">
        <v>5</v>
      </c>
      <c r="G12" s="161" t="s">
        <v>5</v>
      </c>
      <c r="H12" s="163" t="s">
        <v>5</v>
      </c>
      <c r="I12" s="161" t="s">
        <v>11</v>
      </c>
      <c r="J12" s="163" t="s">
        <v>11</v>
      </c>
    </row>
    <row r="13" spans="1:10" ht="11.45" customHeight="1" x14ac:dyDescent="0.2">
      <c r="A13" s="41">
        <f>IF(E13&lt;&gt;"",COUNTA($E$10:E13),"")</f>
        <v>4</v>
      </c>
      <c r="B13" s="88" t="s">
        <v>94</v>
      </c>
      <c r="C13" s="161" t="s">
        <v>11</v>
      </c>
      <c r="D13" s="163" t="s">
        <v>11</v>
      </c>
      <c r="E13" s="161">
        <v>0</v>
      </c>
      <c r="F13" s="161">
        <v>0</v>
      </c>
      <c r="G13" s="161" t="s">
        <v>11</v>
      </c>
      <c r="H13" s="163" t="s">
        <v>11</v>
      </c>
      <c r="I13" s="161" t="s">
        <v>11</v>
      </c>
      <c r="J13" s="163" t="s">
        <v>11</v>
      </c>
    </row>
    <row r="14" spans="1:10" ht="11.45" customHeight="1" x14ac:dyDescent="0.2">
      <c r="A14" s="41">
        <f>IF(E14&lt;&gt;"",COUNTA($E$10:E14),"")</f>
        <v>5</v>
      </c>
      <c r="B14" s="88" t="s">
        <v>292</v>
      </c>
      <c r="C14" s="161">
        <v>0.1</v>
      </c>
      <c r="D14" s="163">
        <v>551.79999999999995</v>
      </c>
      <c r="E14" s="161">
        <v>0</v>
      </c>
      <c r="F14" s="161">
        <v>60.3</v>
      </c>
      <c r="G14" s="161">
        <v>0.06</v>
      </c>
      <c r="H14" s="163">
        <v>192.8</v>
      </c>
      <c r="I14" s="161">
        <v>0.09</v>
      </c>
      <c r="J14" s="163">
        <v>298.7</v>
      </c>
    </row>
    <row r="15" spans="1:10" ht="11.45" customHeight="1" x14ac:dyDescent="0.2">
      <c r="A15" s="41" t="str">
        <f>IF(E15&lt;&gt;"",COUNTA($E$10:E15),"")</f>
        <v/>
      </c>
      <c r="B15" s="88"/>
      <c r="C15" s="161"/>
      <c r="D15" s="163"/>
      <c r="E15" s="161"/>
      <c r="F15" s="161"/>
      <c r="G15" s="161"/>
      <c r="H15" s="163"/>
      <c r="I15" s="161"/>
      <c r="J15" s="163"/>
    </row>
    <row r="16" spans="1:10" s="152" customFormat="1" ht="11.45" customHeight="1" x14ac:dyDescent="0.2">
      <c r="A16" s="41">
        <f>IF(E16&lt;&gt;"",COUNTA($E$10:E16),"")</f>
        <v>6</v>
      </c>
      <c r="B16" s="87" t="s">
        <v>92</v>
      </c>
      <c r="C16" s="162">
        <v>0.13</v>
      </c>
      <c r="D16" s="164">
        <v>568</v>
      </c>
      <c r="E16" s="162">
        <v>0.06</v>
      </c>
      <c r="F16" s="162">
        <v>60.3</v>
      </c>
      <c r="G16" s="162">
        <v>7.0000000000000007E-2</v>
      </c>
      <c r="H16" s="164">
        <v>194.6</v>
      </c>
      <c r="I16" s="162">
        <v>0.12</v>
      </c>
      <c r="J16" s="164">
        <v>313.10000000000002</v>
      </c>
    </row>
    <row r="17" spans="1:10" ht="11.45" customHeight="1" x14ac:dyDescent="0.2">
      <c r="A17" s="41" t="str">
        <f>IF(E17&lt;&gt;"",COUNTA($E$10:E17),"")</f>
        <v/>
      </c>
      <c r="B17" s="88" t="s">
        <v>93</v>
      </c>
      <c r="C17" s="161"/>
      <c r="D17" s="163"/>
      <c r="E17" s="161"/>
      <c r="F17" s="161"/>
      <c r="G17" s="161"/>
      <c r="H17" s="163"/>
      <c r="I17" s="161"/>
      <c r="J17" s="163"/>
    </row>
    <row r="18" spans="1:10" ht="11.45" customHeight="1" x14ac:dyDescent="0.2">
      <c r="A18" s="41">
        <f>IF(E18&lt;&gt;"",COUNTA($E$10:E18),"")</f>
        <v>7</v>
      </c>
      <c r="B18" s="88" t="s">
        <v>293</v>
      </c>
      <c r="C18" s="161">
        <v>0.02</v>
      </c>
      <c r="D18" s="163">
        <v>37.4</v>
      </c>
      <c r="E18" s="161">
        <v>0.01</v>
      </c>
      <c r="F18" s="161">
        <v>4.5999999999999996</v>
      </c>
      <c r="G18" s="161" t="s">
        <v>11</v>
      </c>
      <c r="H18" s="163" t="s">
        <v>11</v>
      </c>
      <c r="I18" s="161" t="s">
        <v>11</v>
      </c>
      <c r="J18" s="163" t="s">
        <v>11</v>
      </c>
    </row>
    <row r="19" spans="1:10" ht="11.45" customHeight="1" x14ac:dyDescent="0.2">
      <c r="A19" s="41">
        <f>IF(E19&lt;&gt;"",COUNTA($E$10:E19),"")</f>
        <v>8</v>
      </c>
      <c r="B19" s="88" t="s">
        <v>294</v>
      </c>
      <c r="C19" s="161">
        <v>0.04</v>
      </c>
      <c r="D19" s="163">
        <v>121.7</v>
      </c>
      <c r="E19" s="161">
        <v>0.02</v>
      </c>
      <c r="F19" s="161">
        <v>7.6</v>
      </c>
      <c r="G19" s="161">
        <v>0.02</v>
      </c>
      <c r="H19" s="163">
        <v>32.799999999999997</v>
      </c>
      <c r="I19" s="161">
        <v>0.04</v>
      </c>
      <c r="J19" s="163">
        <v>81.3</v>
      </c>
    </row>
    <row r="20" spans="1:10" ht="11.45" customHeight="1" x14ac:dyDescent="0.2">
      <c r="A20" s="41">
        <f>IF(E20&lt;&gt;"",COUNTA($E$10:E20),"")</f>
        <v>9</v>
      </c>
      <c r="B20" s="88" t="s">
        <v>295</v>
      </c>
      <c r="C20" s="161">
        <v>0.03</v>
      </c>
      <c r="D20" s="163">
        <v>392.7</v>
      </c>
      <c r="E20" s="161">
        <v>0.02</v>
      </c>
      <c r="F20" s="161">
        <v>48</v>
      </c>
      <c r="G20" s="161">
        <v>0.03</v>
      </c>
      <c r="H20" s="163">
        <v>149.5</v>
      </c>
      <c r="I20" s="161">
        <v>0.03</v>
      </c>
      <c r="J20" s="163">
        <v>195.1</v>
      </c>
    </row>
    <row r="21" spans="1:10" ht="11.45" customHeight="1" x14ac:dyDescent="0.2">
      <c r="B21" s="153"/>
      <c r="C21" s="150"/>
      <c r="D21" s="150"/>
      <c r="E21" s="161"/>
      <c r="F21" s="161"/>
      <c r="G21" s="161"/>
      <c r="H21" s="161"/>
      <c r="I21" s="161"/>
      <c r="J21" s="161"/>
    </row>
    <row r="24" spans="1:10" s="154" customFormat="1" ht="24.95" customHeight="1" x14ac:dyDescent="0.2">
      <c r="A24" s="256" t="s">
        <v>144</v>
      </c>
      <c r="B24" s="257"/>
      <c r="C24" s="220" t="s">
        <v>143</v>
      </c>
      <c r="D24" s="274"/>
      <c r="E24" s="274"/>
      <c r="F24" s="274"/>
      <c r="G24" s="274"/>
      <c r="H24" s="274"/>
      <c r="I24" s="274"/>
      <c r="J24" s="274"/>
    </row>
    <row r="25" spans="1:10" s="147" customFormat="1" ht="11.45" customHeight="1" x14ac:dyDescent="0.2">
      <c r="A25" s="223" t="s">
        <v>139</v>
      </c>
      <c r="B25" s="214" t="s">
        <v>102</v>
      </c>
      <c r="C25" s="214" t="s">
        <v>99</v>
      </c>
      <c r="D25" s="214"/>
      <c r="E25" s="214"/>
      <c r="F25" s="214"/>
      <c r="G25" s="214" t="s">
        <v>101</v>
      </c>
      <c r="H25" s="214"/>
      <c r="I25" s="214"/>
      <c r="J25" s="215"/>
    </row>
    <row r="26" spans="1:10" s="147" customFormat="1" ht="11.45" customHeight="1" x14ac:dyDescent="0.2">
      <c r="A26" s="258"/>
      <c r="B26" s="214"/>
      <c r="C26" s="214"/>
      <c r="D26" s="214"/>
      <c r="E26" s="214"/>
      <c r="F26" s="214"/>
      <c r="G26" s="214" t="s">
        <v>89</v>
      </c>
      <c r="H26" s="214"/>
      <c r="I26" s="214"/>
      <c r="J26" s="215"/>
    </row>
    <row r="27" spans="1:10" s="147" customFormat="1" ht="11.45" customHeight="1" x14ac:dyDescent="0.2">
      <c r="A27" s="258"/>
      <c r="B27" s="214"/>
      <c r="C27" s="214" t="s">
        <v>90</v>
      </c>
      <c r="D27" s="214"/>
      <c r="E27" s="214" t="s">
        <v>39</v>
      </c>
      <c r="F27" s="214"/>
      <c r="G27" s="214" t="s">
        <v>90</v>
      </c>
      <c r="H27" s="214"/>
      <c r="I27" s="214" t="s">
        <v>39</v>
      </c>
      <c r="J27" s="215"/>
    </row>
    <row r="28" spans="1:10" s="147" customFormat="1" ht="11.45" customHeight="1" x14ac:dyDescent="0.2">
      <c r="A28" s="258"/>
      <c r="B28" s="214"/>
      <c r="C28" s="250">
        <v>1000</v>
      </c>
      <c r="D28" s="250"/>
      <c r="E28" s="250"/>
      <c r="F28" s="250"/>
      <c r="G28" s="250"/>
      <c r="H28" s="250"/>
      <c r="I28" s="250"/>
      <c r="J28" s="251"/>
    </row>
    <row r="29" spans="1:10" s="42" customFormat="1" ht="11.45" customHeight="1" x14ac:dyDescent="0.2">
      <c r="A29" s="39">
        <v>1</v>
      </c>
      <c r="B29" s="35">
        <v>2</v>
      </c>
      <c r="C29" s="264">
        <v>3</v>
      </c>
      <c r="D29" s="265"/>
      <c r="E29" s="264">
        <v>4</v>
      </c>
      <c r="F29" s="265"/>
      <c r="G29" s="259">
        <v>5</v>
      </c>
      <c r="H29" s="259"/>
      <c r="I29" s="259">
        <v>6</v>
      </c>
      <c r="J29" s="264"/>
    </row>
    <row r="30" spans="1:10" ht="11.45" customHeight="1" x14ac:dyDescent="0.2">
      <c r="A30" s="159"/>
      <c r="B30" s="140" t="s">
        <v>27</v>
      </c>
      <c r="C30" s="262" t="s">
        <v>27</v>
      </c>
      <c r="D30" s="263"/>
      <c r="E30" s="263" t="s">
        <v>27</v>
      </c>
      <c r="F30" s="263"/>
      <c r="G30" s="263" t="s">
        <v>27</v>
      </c>
      <c r="H30" s="263"/>
      <c r="I30" s="275" t="s">
        <v>27</v>
      </c>
      <c r="J30" s="275"/>
    </row>
    <row r="31" spans="1:10" ht="11.45" customHeight="1" x14ac:dyDescent="0.2">
      <c r="A31" s="43">
        <f>IF(E31&lt;&gt;"",COUNTA($E$31:E31),"")</f>
        <v>1</v>
      </c>
      <c r="B31" s="88" t="s">
        <v>177</v>
      </c>
      <c r="C31" s="266" t="s">
        <v>11</v>
      </c>
      <c r="D31" s="252"/>
      <c r="E31" s="252">
        <v>1.1000000000000001</v>
      </c>
      <c r="F31" s="252"/>
      <c r="G31" s="252" t="s">
        <v>11</v>
      </c>
      <c r="H31" s="252"/>
      <c r="I31" s="252" t="s">
        <v>11</v>
      </c>
      <c r="J31" s="252"/>
    </row>
    <row r="32" spans="1:10" ht="11.45" customHeight="1" x14ac:dyDescent="0.2">
      <c r="A32" s="43">
        <f>IF(E32&lt;&gt;"",COUNTA($E$31:E32),"")</f>
        <v>2</v>
      </c>
      <c r="B32" s="88" t="s">
        <v>178</v>
      </c>
      <c r="C32" s="266" t="s">
        <v>11</v>
      </c>
      <c r="D32" s="252"/>
      <c r="E32" s="252" t="s">
        <v>11</v>
      </c>
      <c r="F32" s="252"/>
      <c r="G32" s="252" t="s">
        <v>11</v>
      </c>
      <c r="H32" s="252"/>
      <c r="I32" s="252" t="s">
        <v>11</v>
      </c>
      <c r="J32" s="252"/>
    </row>
    <row r="33" spans="1:10" ht="11.45" customHeight="1" x14ac:dyDescent="0.2">
      <c r="A33" s="43">
        <f>IF(E33&lt;&gt;"",COUNTA($E$31:E33),"")</f>
        <v>3</v>
      </c>
      <c r="B33" s="88" t="s">
        <v>179</v>
      </c>
      <c r="C33" s="266">
        <v>0.01</v>
      </c>
      <c r="D33" s="252"/>
      <c r="E33" s="252">
        <v>13.7</v>
      </c>
      <c r="F33" s="252"/>
      <c r="G33" s="252">
        <v>0.01</v>
      </c>
      <c r="H33" s="252"/>
      <c r="I33" s="252">
        <v>1</v>
      </c>
      <c r="J33" s="252"/>
    </row>
    <row r="34" spans="1:10" ht="11.45" customHeight="1" x14ac:dyDescent="0.2">
      <c r="A34" s="43">
        <f>IF(E34&lt;&gt;"",COUNTA($E$31:E34),"")</f>
        <v>4</v>
      </c>
      <c r="B34" s="88" t="s">
        <v>180</v>
      </c>
      <c r="C34" s="266" t="s">
        <v>11</v>
      </c>
      <c r="D34" s="252"/>
      <c r="E34" s="252" t="s">
        <v>11</v>
      </c>
      <c r="F34" s="252"/>
      <c r="G34" s="252" t="s">
        <v>11</v>
      </c>
      <c r="H34" s="252"/>
      <c r="I34" s="252" t="s">
        <v>11</v>
      </c>
      <c r="J34" s="252"/>
    </row>
    <row r="35" spans="1:10" ht="11.45" customHeight="1" x14ac:dyDescent="0.2">
      <c r="A35" s="43">
        <f>IF(E35&lt;&gt;"",COUNTA($E$31:E35),"")</f>
        <v>5</v>
      </c>
      <c r="B35" s="88" t="s">
        <v>181</v>
      </c>
      <c r="C35" s="266">
        <v>0.03</v>
      </c>
      <c r="D35" s="252"/>
      <c r="E35" s="252">
        <v>324.3</v>
      </c>
      <c r="F35" s="252"/>
      <c r="G35" s="252">
        <v>0.03</v>
      </c>
      <c r="H35" s="252"/>
      <c r="I35" s="252">
        <v>55</v>
      </c>
      <c r="J35" s="252"/>
    </row>
    <row r="36" spans="1:10" ht="11.45" customHeight="1" x14ac:dyDescent="0.2">
      <c r="A36" s="43" t="str">
        <f>IF(E36&lt;&gt;"",COUNTA($E$31:E36),"")</f>
        <v/>
      </c>
      <c r="B36" s="88"/>
      <c r="C36" s="266"/>
      <c r="D36" s="252"/>
      <c r="E36" s="252"/>
      <c r="F36" s="252"/>
      <c r="G36" s="252"/>
      <c r="H36" s="252"/>
      <c r="I36" s="252"/>
      <c r="J36" s="252"/>
    </row>
    <row r="37" spans="1:10" ht="11.45" customHeight="1" x14ac:dyDescent="0.2">
      <c r="A37" s="43">
        <f>IF(E37&lt;&gt;"",COUNTA($E$31:E37),"")</f>
        <v>6</v>
      </c>
      <c r="B37" s="87" t="s">
        <v>92</v>
      </c>
      <c r="C37" s="276">
        <v>0.06</v>
      </c>
      <c r="D37" s="277"/>
      <c r="E37" s="277">
        <v>376.1</v>
      </c>
      <c r="F37" s="277"/>
      <c r="G37" s="277">
        <v>0.06</v>
      </c>
      <c r="H37" s="277"/>
      <c r="I37" s="277">
        <v>60.3</v>
      </c>
      <c r="J37" s="277"/>
    </row>
    <row r="41" spans="1:10" s="147" customFormat="1" ht="24.95" customHeight="1" x14ac:dyDescent="0.2">
      <c r="A41" s="256" t="s">
        <v>145</v>
      </c>
      <c r="B41" s="257"/>
      <c r="C41" s="219" t="s">
        <v>156</v>
      </c>
      <c r="D41" s="253"/>
      <c r="E41" s="253"/>
      <c r="F41" s="253"/>
      <c r="G41" s="253"/>
      <c r="H41" s="253"/>
      <c r="I41" s="253"/>
      <c r="J41" s="254"/>
    </row>
    <row r="42" spans="1:10" s="147" customFormat="1" ht="11.45" customHeight="1" x14ac:dyDescent="0.2">
      <c r="A42" s="223" t="s">
        <v>36</v>
      </c>
      <c r="B42" s="214" t="s">
        <v>105</v>
      </c>
      <c r="C42" s="214" t="s">
        <v>99</v>
      </c>
      <c r="D42" s="214"/>
      <c r="E42" s="214"/>
      <c r="F42" s="214"/>
      <c r="G42" s="214" t="s">
        <v>101</v>
      </c>
      <c r="H42" s="214"/>
      <c r="I42" s="214"/>
      <c r="J42" s="215"/>
    </row>
    <row r="43" spans="1:10" s="147" customFormat="1" ht="11.45" customHeight="1" x14ac:dyDescent="0.2">
      <c r="A43" s="258"/>
      <c r="B43" s="214"/>
      <c r="C43" s="214"/>
      <c r="D43" s="214"/>
      <c r="E43" s="214"/>
      <c r="F43" s="214"/>
      <c r="G43" s="214" t="s">
        <v>88</v>
      </c>
      <c r="H43" s="214"/>
      <c r="I43" s="214"/>
      <c r="J43" s="215"/>
    </row>
    <row r="44" spans="1:10" s="147" customFormat="1" ht="11.45" customHeight="1" x14ac:dyDescent="0.2">
      <c r="A44" s="258"/>
      <c r="B44" s="214"/>
      <c r="C44" s="214" t="s">
        <v>90</v>
      </c>
      <c r="D44" s="214"/>
      <c r="E44" s="214" t="s">
        <v>39</v>
      </c>
      <c r="F44" s="214"/>
      <c r="G44" s="214" t="s">
        <v>90</v>
      </c>
      <c r="H44" s="214"/>
      <c r="I44" s="214" t="s">
        <v>39</v>
      </c>
      <c r="J44" s="215"/>
    </row>
    <row r="45" spans="1:10" s="147" customFormat="1" ht="11.45" customHeight="1" x14ac:dyDescent="0.2">
      <c r="A45" s="258"/>
      <c r="B45" s="214"/>
      <c r="C45" s="250">
        <v>1000</v>
      </c>
      <c r="D45" s="250"/>
      <c r="E45" s="250"/>
      <c r="F45" s="250"/>
      <c r="G45" s="250"/>
      <c r="H45" s="250"/>
      <c r="I45" s="250"/>
      <c r="J45" s="251"/>
    </row>
    <row r="46" spans="1:10" s="42" customFormat="1" ht="11.45" customHeight="1" x14ac:dyDescent="0.2">
      <c r="A46" s="39">
        <v>1</v>
      </c>
      <c r="B46" s="35">
        <v>2</v>
      </c>
      <c r="C46" s="259">
        <v>3</v>
      </c>
      <c r="D46" s="259"/>
      <c r="E46" s="259">
        <v>4</v>
      </c>
      <c r="F46" s="259"/>
      <c r="G46" s="259">
        <v>5</v>
      </c>
      <c r="H46" s="259"/>
      <c r="I46" s="259">
        <v>6</v>
      </c>
      <c r="J46" s="264"/>
    </row>
    <row r="47" spans="1:10" ht="11.45" customHeight="1" x14ac:dyDescent="0.2">
      <c r="A47" s="159"/>
      <c r="B47" s="155" t="s">
        <v>27</v>
      </c>
      <c r="C47" s="260" t="s">
        <v>27</v>
      </c>
      <c r="D47" s="261"/>
      <c r="E47" s="261" t="s">
        <v>27</v>
      </c>
      <c r="F47" s="261"/>
      <c r="G47" s="261" t="s">
        <v>27</v>
      </c>
      <c r="H47" s="261"/>
      <c r="I47" s="261" t="s">
        <v>27</v>
      </c>
      <c r="J47" s="261"/>
    </row>
    <row r="48" spans="1:10" ht="11.45" customHeight="1" x14ac:dyDescent="0.2">
      <c r="A48" s="43">
        <f>IF(E48&lt;&gt;"",COUNTA($E$48:E48),"")</f>
        <v>1</v>
      </c>
      <c r="B48" s="155" t="s">
        <v>291</v>
      </c>
      <c r="C48" s="268">
        <v>0.01</v>
      </c>
      <c r="D48" s="269"/>
      <c r="E48" s="255">
        <v>16.399999999999999</v>
      </c>
      <c r="F48" s="255"/>
      <c r="G48" s="255">
        <v>0.01</v>
      </c>
      <c r="H48" s="255"/>
      <c r="I48" s="255">
        <v>0.6</v>
      </c>
      <c r="J48" s="255"/>
    </row>
    <row r="49" spans="1:13" ht="11.45" customHeight="1" x14ac:dyDescent="0.2">
      <c r="A49" s="43">
        <f>IF(E49&lt;&gt;"",COUNTA($E$48:E49),"")</f>
        <v>2</v>
      </c>
      <c r="B49" s="155" t="s">
        <v>109</v>
      </c>
      <c r="C49" s="268" t="s">
        <v>11</v>
      </c>
      <c r="D49" s="269"/>
      <c r="E49" s="255">
        <v>58.3</v>
      </c>
      <c r="F49" s="255"/>
      <c r="G49" s="255" t="s">
        <v>11</v>
      </c>
      <c r="H49" s="255"/>
      <c r="I49" s="255" t="s">
        <v>11</v>
      </c>
      <c r="J49" s="255"/>
    </row>
    <row r="50" spans="1:13" ht="11.45" customHeight="1" x14ac:dyDescent="0.2">
      <c r="A50" s="43">
        <f>IF(E50&lt;&gt;"",COUNTA($E$48:E50),"")</f>
        <v>3</v>
      </c>
      <c r="B50" s="155" t="s">
        <v>108</v>
      </c>
      <c r="C50" s="268" t="s">
        <v>11</v>
      </c>
      <c r="D50" s="269"/>
      <c r="E50" s="255">
        <v>42.4</v>
      </c>
      <c r="F50" s="255"/>
      <c r="G50" s="255" t="s">
        <v>11</v>
      </c>
      <c r="H50" s="255"/>
      <c r="I50" s="255" t="s">
        <v>11</v>
      </c>
      <c r="J50" s="255"/>
    </row>
    <row r="51" spans="1:13" ht="11.45" customHeight="1" x14ac:dyDescent="0.2">
      <c r="A51" s="43">
        <f>IF(E51&lt;&gt;"",COUNTA($E$48:E51),"")</f>
        <v>4</v>
      </c>
      <c r="B51" s="155" t="s">
        <v>297</v>
      </c>
      <c r="C51" s="268">
        <v>0.03</v>
      </c>
      <c r="D51" s="269"/>
      <c r="E51" s="255">
        <v>91.6</v>
      </c>
      <c r="F51" s="255"/>
      <c r="G51" s="255">
        <v>0.03</v>
      </c>
      <c r="H51" s="255"/>
      <c r="I51" s="255">
        <v>39.799999999999997</v>
      </c>
      <c r="J51" s="255"/>
    </row>
    <row r="52" spans="1:13" ht="11.45" customHeight="1" x14ac:dyDescent="0.2">
      <c r="A52" s="43">
        <f>IF(E52&lt;&gt;"",COUNTA($E$48:E52),"")</f>
        <v>5</v>
      </c>
      <c r="B52" s="155" t="s">
        <v>298</v>
      </c>
      <c r="C52" s="268">
        <v>0.02</v>
      </c>
      <c r="D52" s="269"/>
      <c r="E52" s="255">
        <v>80.099999999999994</v>
      </c>
      <c r="F52" s="255"/>
      <c r="G52" s="255">
        <v>0.02</v>
      </c>
      <c r="H52" s="255"/>
      <c r="I52" s="255">
        <v>50.8</v>
      </c>
      <c r="J52" s="255"/>
    </row>
    <row r="53" spans="1:13" ht="11.45" customHeight="1" x14ac:dyDescent="0.2">
      <c r="A53" s="43">
        <f>IF(E53&lt;&gt;"",COUNTA($E$48:E53),"")</f>
        <v>6</v>
      </c>
      <c r="B53" s="155" t="s">
        <v>299</v>
      </c>
      <c r="C53" s="268">
        <v>0.01</v>
      </c>
      <c r="D53" s="269"/>
      <c r="E53" s="255">
        <v>152.69999999999999</v>
      </c>
      <c r="F53" s="255"/>
      <c r="G53" s="255">
        <v>0.01</v>
      </c>
      <c r="H53" s="255"/>
      <c r="I53" s="255">
        <v>73.400000000000006</v>
      </c>
      <c r="J53" s="255"/>
    </row>
    <row r="54" spans="1:13" s="152" customFormat="1" ht="11.45" customHeight="1" x14ac:dyDescent="0.2">
      <c r="A54" s="43">
        <f>IF(E54&lt;&gt;"",COUNTA($E$48:E54),"")</f>
        <v>7</v>
      </c>
      <c r="B54" s="156" t="s">
        <v>107</v>
      </c>
      <c r="C54" s="270">
        <v>0.11</v>
      </c>
      <c r="D54" s="271"/>
      <c r="E54" s="267">
        <v>441.4</v>
      </c>
      <c r="F54" s="267"/>
      <c r="G54" s="267">
        <v>0.11</v>
      </c>
      <c r="H54" s="267"/>
      <c r="I54" s="267">
        <v>187.3</v>
      </c>
      <c r="J54" s="267"/>
    </row>
    <row r="55" spans="1:13" ht="11.45" customHeight="1" x14ac:dyDescent="0.2">
      <c r="A55" s="43" t="str">
        <f>IF(E55&lt;&gt;"",COUNTA($E$48:E55),"")</f>
        <v/>
      </c>
      <c r="B55" s="155" t="s">
        <v>106</v>
      </c>
      <c r="C55" s="268"/>
      <c r="D55" s="269"/>
      <c r="E55" s="255"/>
      <c r="F55" s="255"/>
      <c r="G55" s="255"/>
      <c r="H55" s="255"/>
      <c r="I55" s="255"/>
      <c r="J55" s="255"/>
      <c r="K55" s="157"/>
      <c r="L55" s="157"/>
      <c r="M55" s="157"/>
    </row>
    <row r="56" spans="1:13" ht="11.45" customHeight="1" x14ac:dyDescent="0.2">
      <c r="A56" s="43">
        <f>IF(E56&lt;&gt;"",COUNTA($E$48:E56),"")</f>
        <v>8</v>
      </c>
      <c r="B56" s="155" t="s">
        <v>296</v>
      </c>
      <c r="C56" s="268">
        <v>0.05</v>
      </c>
      <c r="D56" s="269"/>
      <c r="E56" s="255">
        <v>324.39999999999998</v>
      </c>
      <c r="F56" s="255"/>
      <c r="G56" s="255">
        <v>0.05</v>
      </c>
      <c r="H56" s="255"/>
      <c r="I56" s="255">
        <v>164</v>
      </c>
      <c r="J56" s="255"/>
      <c r="K56" s="157"/>
      <c r="L56" s="157"/>
      <c r="M56" s="157"/>
    </row>
  </sheetData>
  <mergeCells count="116">
    <mergeCell ref="I55:J55"/>
    <mergeCell ref="C37:D37"/>
    <mergeCell ref="E37:F37"/>
    <mergeCell ref="E32:F32"/>
    <mergeCell ref="E31:F31"/>
    <mergeCell ref="G37:H37"/>
    <mergeCell ref="G32:H32"/>
    <mergeCell ref="G31:H31"/>
    <mergeCell ref="C36:D36"/>
    <mergeCell ref="E36:F36"/>
    <mergeCell ref="I32:J32"/>
    <mergeCell ref="E34:F34"/>
    <mergeCell ref="E44:F44"/>
    <mergeCell ref="G44:H44"/>
    <mergeCell ref="C34:D34"/>
    <mergeCell ref="I44:J44"/>
    <mergeCell ref="I36:J36"/>
    <mergeCell ref="I33:J33"/>
    <mergeCell ref="I49:J49"/>
    <mergeCell ref="I50:J50"/>
    <mergeCell ref="G34:H34"/>
    <mergeCell ref="I34:J34"/>
    <mergeCell ref="I37:J37"/>
    <mergeCell ref="I46:J46"/>
    <mergeCell ref="A1:B1"/>
    <mergeCell ref="A2:B2"/>
    <mergeCell ref="C1:J1"/>
    <mergeCell ref="C2:J2"/>
    <mergeCell ref="A24:B24"/>
    <mergeCell ref="B42:B45"/>
    <mergeCell ref="C42:F43"/>
    <mergeCell ref="C31:D31"/>
    <mergeCell ref="A3:A7"/>
    <mergeCell ref="B25:B28"/>
    <mergeCell ref="G25:J25"/>
    <mergeCell ref="G26:J26"/>
    <mergeCell ref="C25:F26"/>
    <mergeCell ref="B3:B7"/>
    <mergeCell ref="C7:J7"/>
    <mergeCell ref="E3:J3"/>
    <mergeCell ref="C3:D5"/>
    <mergeCell ref="E4:F5"/>
    <mergeCell ref="G4:H5"/>
    <mergeCell ref="I4:J5"/>
    <mergeCell ref="C24:J24"/>
    <mergeCell ref="A25:A28"/>
    <mergeCell ref="I30:J30"/>
    <mergeCell ref="I31:J31"/>
    <mergeCell ref="C56:D56"/>
    <mergeCell ref="C54:D54"/>
    <mergeCell ref="C53:D53"/>
    <mergeCell ref="C52:D52"/>
    <mergeCell ref="C51:D51"/>
    <mergeCell ref="C50:D50"/>
    <mergeCell ref="C49:D49"/>
    <mergeCell ref="C48:D48"/>
    <mergeCell ref="E56:F56"/>
    <mergeCell ref="C55:D55"/>
    <mergeCell ref="E55:F55"/>
    <mergeCell ref="G27:H27"/>
    <mergeCell ref="E50:F50"/>
    <mergeCell ref="E49:F49"/>
    <mergeCell ref="E48:F48"/>
    <mergeCell ref="E54:F54"/>
    <mergeCell ref="E53:F53"/>
    <mergeCell ref="E52:F52"/>
    <mergeCell ref="E51:F51"/>
    <mergeCell ref="G56:H56"/>
    <mergeCell ref="G54:H54"/>
    <mergeCell ref="G53:H53"/>
    <mergeCell ref="G52:H52"/>
    <mergeCell ref="G51:H51"/>
    <mergeCell ref="G55:H55"/>
    <mergeCell ref="G48:H48"/>
    <mergeCell ref="G30:H30"/>
    <mergeCell ref="C28:J28"/>
    <mergeCell ref="C27:D27"/>
    <mergeCell ref="E27:F27"/>
    <mergeCell ref="I56:J56"/>
    <mergeCell ref="I54:J54"/>
    <mergeCell ref="I53:J53"/>
    <mergeCell ref="I52:J52"/>
    <mergeCell ref="I51:J51"/>
    <mergeCell ref="I47:J47"/>
    <mergeCell ref="G36:H36"/>
    <mergeCell ref="E33:F33"/>
    <mergeCell ref="C33:D33"/>
    <mergeCell ref="E47:F47"/>
    <mergeCell ref="G47:H47"/>
    <mergeCell ref="C35:D35"/>
    <mergeCell ref="E46:F46"/>
    <mergeCell ref="G42:J42"/>
    <mergeCell ref="I27:J27"/>
    <mergeCell ref="G35:H35"/>
    <mergeCell ref="C41:J41"/>
    <mergeCell ref="C45:J45"/>
    <mergeCell ref="E35:F35"/>
    <mergeCell ref="G50:H50"/>
    <mergeCell ref="G49:H49"/>
    <mergeCell ref="A41:B41"/>
    <mergeCell ref="G43:J43"/>
    <mergeCell ref="C44:D44"/>
    <mergeCell ref="A42:A45"/>
    <mergeCell ref="C46:D46"/>
    <mergeCell ref="G46:H46"/>
    <mergeCell ref="C47:D47"/>
    <mergeCell ref="C30:D30"/>
    <mergeCell ref="E30:F30"/>
    <mergeCell ref="C29:D29"/>
    <mergeCell ref="E29:F29"/>
    <mergeCell ref="G29:H29"/>
    <mergeCell ref="I29:J29"/>
    <mergeCell ref="C32:D32"/>
    <mergeCell ref="I48:J48"/>
    <mergeCell ref="I35:J35"/>
    <mergeCell ref="G33:H3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140" zoomScaleNormal="140" workbookViewId="0">
      <selection sqref="A1:B1"/>
    </sheetView>
  </sheetViews>
  <sheetFormatPr baseColWidth="10" defaultRowHeight="11.25" x14ac:dyDescent="0.2"/>
  <cols>
    <col min="1" max="1" width="3.7109375" style="74" customWidth="1"/>
    <col min="2" max="2" width="16.7109375" style="61" customWidth="1"/>
    <col min="3" max="8" width="11.7109375" style="61" customWidth="1"/>
    <col min="9" max="16384" width="11.42578125" style="61"/>
  </cols>
  <sheetData>
    <row r="1" spans="1:8" s="107" customFormat="1" ht="24.95" customHeight="1" x14ac:dyDescent="0.2">
      <c r="A1" s="225" t="s">
        <v>280</v>
      </c>
      <c r="B1" s="226"/>
      <c r="C1" s="217" t="s">
        <v>237</v>
      </c>
      <c r="D1" s="217"/>
      <c r="E1" s="217"/>
      <c r="F1" s="217"/>
      <c r="G1" s="217"/>
      <c r="H1" s="218"/>
    </row>
    <row r="2" spans="1:8" s="81" customFormat="1" ht="24.95" customHeight="1" x14ac:dyDescent="0.2">
      <c r="A2" s="245" t="s">
        <v>136</v>
      </c>
      <c r="B2" s="246"/>
      <c r="C2" s="219" t="s">
        <v>20</v>
      </c>
      <c r="D2" s="219"/>
      <c r="E2" s="219"/>
      <c r="F2" s="219"/>
      <c r="G2" s="219"/>
      <c r="H2" s="220"/>
    </row>
    <row r="3" spans="1:8" s="82" customFormat="1" ht="12" customHeight="1" x14ac:dyDescent="0.2">
      <c r="A3" s="249" t="s">
        <v>36</v>
      </c>
      <c r="B3" s="214" t="s">
        <v>112</v>
      </c>
      <c r="C3" s="214" t="s">
        <v>111</v>
      </c>
      <c r="D3" s="214" t="s">
        <v>119</v>
      </c>
      <c r="E3" s="214" t="s">
        <v>98</v>
      </c>
      <c r="F3" s="214"/>
      <c r="G3" s="214"/>
      <c r="H3" s="215"/>
    </row>
    <row r="4" spans="1:8" s="82" customFormat="1" ht="12" customHeight="1" x14ac:dyDescent="0.2">
      <c r="A4" s="278"/>
      <c r="B4" s="214"/>
      <c r="C4" s="214"/>
      <c r="D4" s="214"/>
      <c r="E4" s="214" t="s">
        <v>117</v>
      </c>
      <c r="F4" s="214" t="s">
        <v>121</v>
      </c>
      <c r="G4" s="214"/>
      <c r="H4" s="215" t="s">
        <v>115</v>
      </c>
    </row>
    <row r="5" spans="1:8" s="82" customFormat="1" ht="12" customHeight="1" x14ac:dyDescent="0.2">
      <c r="A5" s="278"/>
      <c r="B5" s="214"/>
      <c r="C5" s="214"/>
      <c r="D5" s="214"/>
      <c r="E5" s="214"/>
      <c r="F5" s="214"/>
      <c r="G5" s="214"/>
      <c r="H5" s="215"/>
    </row>
    <row r="6" spans="1:8" s="82" customFormat="1" ht="12" customHeight="1" x14ac:dyDescent="0.2">
      <c r="A6" s="278"/>
      <c r="B6" s="214"/>
      <c r="C6" s="214"/>
      <c r="D6" s="214"/>
      <c r="E6" s="214"/>
      <c r="F6" s="214" t="s">
        <v>110</v>
      </c>
      <c r="G6" s="214" t="s">
        <v>114</v>
      </c>
      <c r="H6" s="215"/>
    </row>
    <row r="7" spans="1:8" s="82" customFormat="1" ht="12" customHeight="1" x14ac:dyDescent="0.2">
      <c r="A7" s="278"/>
      <c r="B7" s="214"/>
      <c r="C7" s="214"/>
      <c r="D7" s="214"/>
      <c r="E7" s="214"/>
      <c r="F7" s="214"/>
      <c r="G7" s="214"/>
      <c r="H7" s="215"/>
    </row>
    <row r="8" spans="1:8" s="82" customFormat="1" ht="12" customHeight="1" x14ac:dyDescent="0.2">
      <c r="A8" s="278"/>
      <c r="B8" s="214"/>
      <c r="C8" s="250">
        <v>1000</v>
      </c>
      <c r="D8" s="214"/>
      <c r="E8" s="214"/>
      <c r="F8" s="214"/>
      <c r="G8" s="214"/>
      <c r="H8" s="215"/>
    </row>
    <row r="9" spans="1:8" s="37" customFormat="1" ht="12" customHeight="1" x14ac:dyDescent="0.2">
      <c r="A9" s="34">
        <v>1</v>
      </c>
      <c r="B9" s="35">
        <v>2</v>
      </c>
      <c r="C9" s="35">
        <v>3</v>
      </c>
      <c r="D9" s="35">
        <v>4</v>
      </c>
      <c r="E9" s="35">
        <v>5</v>
      </c>
      <c r="F9" s="35">
        <v>6</v>
      </c>
      <c r="G9" s="35">
        <v>7</v>
      </c>
      <c r="H9" s="36">
        <v>8</v>
      </c>
    </row>
    <row r="10" spans="1:8" ht="12" customHeight="1" x14ac:dyDescent="0.2">
      <c r="A10" s="172"/>
      <c r="B10" s="166" t="s">
        <v>27</v>
      </c>
      <c r="C10" s="177" t="s">
        <v>27</v>
      </c>
      <c r="D10" s="177" t="s">
        <v>27</v>
      </c>
      <c r="E10" s="177" t="s">
        <v>27</v>
      </c>
      <c r="F10" s="178" t="s">
        <v>27</v>
      </c>
      <c r="G10" s="178" t="s">
        <v>27</v>
      </c>
      <c r="H10" s="178" t="s">
        <v>27</v>
      </c>
    </row>
    <row r="11" spans="1:8" s="95" customFormat="1" ht="12" customHeight="1" x14ac:dyDescent="0.2">
      <c r="A11" s="38">
        <f>IF(E11&lt;&gt;"",COUNTA($E$11:E11),"")</f>
        <v>1</v>
      </c>
      <c r="B11" s="167" t="s">
        <v>30</v>
      </c>
      <c r="C11" s="175">
        <v>0.3</v>
      </c>
      <c r="D11" s="175">
        <v>66.400000000000006</v>
      </c>
      <c r="E11" s="175">
        <v>18.2</v>
      </c>
      <c r="F11" s="176" t="s">
        <v>11</v>
      </c>
      <c r="G11" s="176">
        <v>45.5</v>
      </c>
      <c r="H11" s="176" t="s">
        <v>11</v>
      </c>
    </row>
    <row r="12" spans="1:8" ht="12" customHeight="1" x14ac:dyDescent="0.2">
      <c r="H12" s="67"/>
    </row>
    <row r="13" spans="1:8" ht="12" customHeight="1" x14ac:dyDescent="0.2"/>
    <row r="14" spans="1:8" ht="12" customHeight="1" x14ac:dyDescent="0.2"/>
    <row r="15" spans="1:8" s="82" customFormat="1" ht="24.95" customHeight="1" x14ac:dyDescent="0.2">
      <c r="A15" s="245" t="s">
        <v>137</v>
      </c>
      <c r="B15" s="246"/>
      <c r="C15" s="219" t="s">
        <v>138</v>
      </c>
      <c r="D15" s="219"/>
      <c r="E15" s="219"/>
      <c r="F15" s="219"/>
      <c r="G15" s="219"/>
      <c r="H15" s="220"/>
    </row>
    <row r="16" spans="1:8" s="82" customFormat="1" ht="12" customHeight="1" x14ac:dyDescent="0.2">
      <c r="A16" s="249" t="s">
        <v>36</v>
      </c>
      <c r="B16" s="214" t="s">
        <v>122</v>
      </c>
      <c r="C16" s="214" t="s">
        <v>113</v>
      </c>
      <c r="D16" s="214"/>
      <c r="E16" s="214"/>
      <c r="F16" s="214"/>
      <c r="G16" s="214"/>
      <c r="H16" s="215"/>
    </row>
    <row r="17" spans="1:8" s="82" customFormat="1" ht="12" customHeight="1" x14ac:dyDescent="0.2">
      <c r="A17" s="278"/>
      <c r="B17" s="214"/>
      <c r="C17" s="214" t="s">
        <v>90</v>
      </c>
      <c r="D17" s="214"/>
      <c r="E17" s="214"/>
      <c r="F17" s="214" t="s">
        <v>39</v>
      </c>
      <c r="G17" s="214"/>
      <c r="H17" s="215"/>
    </row>
    <row r="18" spans="1:8" s="82" customFormat="1" ht="12" customHeight="1" x14ac:dyDescent="0.2">
      <c r="A18" s="278"/>
      <c r="B18" s="214"/>
      <c r="C18" s="250">
        <v>1000</v>
      </c>
      <c r="D18" s="214"/>
      <c r="E18" s="214"/>
      <c r="F18" s="214"/>
      <c r="G18" s="214"/>
      <c r="H18" s="215"/>
    </row>
    <row r="19" spans="1:8" s="37" customFormat="1" ht="12" customHeight="1" x14ac:dyDescent="0.2">
      <c r="A19" s="34">
        <v>1</v>
      </c>
      <c r="B19" s="35">
        <v>2</v>
      </c>
      <c r="C19" s="259">
        <v>3</v>
      </c>
      <c r="D19" s="259"/>
      <c r="E19" s="259"/>
      <c r="F19" s="259">
        <v>4</v>
      </c>
      <c r="G19" s="259"/>
      <c r="H19" s="264"/>
    </row>
    <row r="20" spans="1:8" ht="12" customHeight="1" x14ac:dyDescent="0.2">
      <c r="A20" s="172"/>
      <c r="B20" s="88" t="s">
        <v>27</v>
      </c>
      <c r="C20" s="168"/>
      <c r="D20" s="173"/>
      <c r="E20" s="168"/>
      <c r="F20" s="168" t="s">
        <v>27</v>
      </c>
      <c r="G20" s="173"/>
      <c r="H20" s="168" t="s">
        <v>27</v>
      </c>
    </row>
    <row r="21" spans="1:8" ht="12" customHeight="1" x14ac:dyDescent="0.2">
      <c r="A21" s="38">
        <f>IF(D21&lt;&gt;"",COUNTA($D$21:D21),"")</f>
        <v>1</v>
      </c>
      <c r="B21" s="88" t="s">
        <v>104</v>
      </c>
      <c r="C21" s="168"/>
      <c r="D21" s="173">
        <v>0.13</v>
      </c>
      <c r="F21" s="168"/>
      <c r="G21" s="173">
        <v>4.0999999999999996</v>
      </c>
      <c r="H21" s="168"/>
    </row>
    <row r="22" spans="1:8" ht="12" customHeight="1" x14ac:dyDescent="0.2">
      <c r="A22" s="38">
        <f>IF(D22&lt;&gt;"",COUNTA($D$21:D22),"")</f>
        <v>2</v>
      </c>
      <c r="B22" s="88" t="s">
        <v>118</v>
      </c>
      <c r="C22" s="168"/>
      <c r="D22" s="173">
        <v>0.13</v>
      </c>
      <c r="F22" s="168"/>
      <c r="G22" s="173">
        <v>19.899999999999999</v>
      </c>
      <c r="H22" s="168"/>
    </row>
    <row r="23" spans="1:8" ht="12" customHeight="1" x14ac:dyDescent="0.2">
      <c r="A23" s="38">
        <f>IF(D23&lt;&gt;"",COUNTA($D$21:D23),"")</f>
        <v>3</v>
      </c>
      <c r="B23" s="88" t="s">
        <v>103</v>
      </c>
      <c r="C23" s="168"/>
      <c r="D23" s="173">
        <v>0.04</v>
      </c>
      <c r="F23" s="168"/>
      <c r="G23" s="173">
        <v>42.5</v>
      </c>
      <c r="H23" s="168"/>
    </row>
    <row r="24" spans="1:8" ht="12" customHeight="1" x14ac:dyDescent="0.2">
      <c r="A24" s="38" t="str">
        <f>IF(D24&lt;&gt;"",COUNTA($D$21:D24),"")</f>
        <v/>
      </c>
      <c r="B24" s="88"/>
      <c r="C24" s="168"/>
      <c r="D24" s="173"/>
      <c r="F24" s="168"/>
      <c r="G24" s="173"/>
      <c r="H24" s="168"/>
    </row>
    <row r="25" spans="1:8" s="95" customFormat="1" ht="12" customHeight="1" x14ac:dyDescent="0.2">
      <c r="A25" s="38">
        <f>IF(D25&lt;&gt;"",COUNTA($D$21:D25),"")</f>
        <v>4</v>
      </c>
      <c r="B25" s="87" t="s">
        <v>92</v>
      </c>
      <c r="C25" s="169"/>
      <c r="D25" s="174">
        <v>0.28999999999999998</v>
      </c>
      <c r="F25" s="169"/>
      <c r="G25" s="174">
        <v>66.400000000000006</v>
      </c>
      <c r="H25" s="169"/>
    </row>
    <row r="26" spans="1:8" ht="12" customHeight="1" x14ac:dyDescent="0.2">
      <c r="A26" s="38" t="str">
        <f>IF(D26&lt;&gt;"",COUNTA($D$21:D26),"")</f>
        <v/>
      </c>
      <c r="B26" s="88" t="s">
        <v>93</v>
      </c>
      <c r="C26" s="168"/>
      <c r="D26" s="173"/>
      <c r="F26" s="168"/>
      <c r="G26" s="173"/>
      <c r="H26" s="168"/>
    </row>
    <row r="27" spans="1:8" ht="12" customHeight="1" x14ac:dyDescent="0.2">
      <c r="A27" s="38">
        <f>IF(D27&lt;&gt;"",COUNTA($D$21:D27),"")</f>
        <v>5</v>
      </c>
      <c r="B27" s="88" t="s">
        <v>116</v>
      </c>
      <c r="C27" s="168"/>
      <c r="D27" s="173">
        <v>0.02</v>
      </c>
      <c r="F27" s="168"/>
      <c r="G27" s="173">
        <v>14.3</v>
      </c>
      <c r="H27" s="168"/>
    </row>
    <row r="28" spans="1:8" ht="12" customHeight="1" x14ac:dyDescent="0.2">
      <c r="A28" s="38">
        <f>IF(D28&lt;&gt;"",COUNTA($D$21:D28),"")</f>
        <v>6</v>
      </c>
      <c r="B28" s="88" t="s">
        <v>302</v>
      </c>
      <c r="C28" s="168"/>
      <c r="D28" s="173">
        <v>0.02</v>
      </c>
      <c r="F28" s="168"/>
      <c r="G28" s="173">
        <v>28.1</v>
      </c>
      <c r="H28" s="168"/>
    </row>
    <row r="29" spans="1:8" ht="12" customHeight="1" x14ac:dyDescent="0.2">
      <c r="B29" s="170"/>
      <c r="C29" s="171"/>
      <c r="D29" s="171"/>
      <c r="E29" s="171"/>
      <c r="F29" s="171"/>
      <c r="G29" s="151"/>
      <c r="H29" s="171"/>
    </row>
    <row r="34" spans="3:3" x14ac:dyDescent="0.2">
      <c r="C34" s="95"/>
    </row>
  </sheetData>
  <mergeCells count="25">
    <mergeCell ref="C1:H1"/>
    <mergeCell ref="C2:H2"/>
    <mergeCell ref="A1:B1"/>
    <mergeCell ref="A2:B2"/>
    <mergeCell ref="C15:H15"/>
    <mergeCell ref="A15:B15"/>
    <mergeCell ref="F4:G5"/>
    <mergeCell ref="E4:E7"/>
    <mergeCell ref="C3:C7"/>
    <mergeCell ref="D3:D7"/>
    <mergeCell ref="C8:H8"/>
    <mergeCell ref="B3:B8"/>
    <mergeCell ref="A3:A8"/>
    <mergeCell ref="H4:H7"/>
    <mergeCell ref="E3:H3"/>
    <mergeCell ref="F6:F7"/>
    <mergeCell ref="G6:G7"/>
    <mergeCell ref="C19:E19"/>
    <mergeCell ref="F19:H19"/>
    <mergeCell ref="A16:A18"/>
    <mergeCell ref="C16:H16"/>
    <mergeCell ref="C17:E17"/>
    <mergeCell ref="F17:H17"/>
    <mergeCell ref="B16:B18"/>
    <mergeCell ref="C18:H1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RowHeight="12" x14ac:dyDescent="0.2"/>
  <cols>
    <col min="1" max="1" width="5.7109375" style="20" customWidth="1"/>
    <col min="2" max="2" width="80.7109375" style="14" customWidth="1"/>
    <col min="3" max="16384" width="11.42578125" style="14"/>
  </cols>
  <sheetData>
    <row r="1" spans="1:2" s="17" customFormat="1" ht="50.1" customHeight="1" x14ac:dyDescent="0.2">
      <c r="A1" s="279" t="s">
        <v>266</v>
      </c>
      <c r="B1" s="279"/>
    </row>
    <row r="2" spans="1:2" ht="12" customHeight="1" x14ac:dyDescent="0.2">
      <c r="A2" s="30" t="s">
        <v>125</v>
      </c>
      <c r="B2" s="79" t="s">
        <v>261</v>
      </c>
    </row>
    <row r="3" spans="1:2" ht="8.1" customHeight="1" x14ac:dyDescent="0.2">
      <c r="A3" s="30"/>
      <c r="B3" s="80"/>
    </row>
    <row r="4" spans="1:2" ht="12" customHeight="1" x14ac:dyDescent="0.2">
      <c r="A4" s="30" t="s">
        <v>126</v>
      </c>
      <c r="B4" s="79" t="s">
        <v>262</v>
      </c>
    </row>
    <row r="5" spans="1:2" ht="8.1" customHeight="1" x14ac:dyDescent="0.2">
      <c r="A5" s="30"/>
      <c r="B5" s="80"/>
    </row>
    <row r="6" spans="1:2" ht="12" customHeight="1" x14ac:dyDescent="0.2">
      <c r="A6" s="30" t="s">
        <v>127</v>
      </c>
      <c r="B6" s="79" t="s">
        <v>263</v>
      </c>
    </row>
    <row r="7" spans="1:2" ht="8.25" customHeight="1" x14ac:dyDescent="0.2">
      <c r="A7" s="30"/>
      <c r="B7" s="80"/>
    </row>
    <row r="8" spans="1:2" ht="12" customHeight="1" x14ac:dyDescent="0.2">
      <c r="A8" s="30" t="s">
        <v>128</v>
      </c>
      <c r="B8" s="79" t="s">
        <v>264</v>
      </c>
    </row>
    <row r="9" spans="1:2" ht="8.1" customHeight="1" x14ac:dyDescent="0.2">
      <c r="A9" s="30"/>
      <c r="B9" s="80"/>
    </row>
    <row r="10" spans="1:2" ht="12" customHeight="1" x14ac:dyDescent="0.2">
      <c r="A10" s="30" t="s">
        <v>240</v>
      </c>
      <c r="B10" s="79" t="s">
        <v>265</v>
      </c>
    </row>
    <row r="11" spans="1:2" ht="8.1" customHeight="1" x14ac:dyDescent="0.2">
      <c r="A11" s="30"/>
      <c r="B11" s="31"/>
    </row>
    <row r="12" spans="1:2" ht="12" customHeight="1" x14ac:dyDescent="0.2">
      <c r="A12" s="30"/>
      <c r="B12" s="31"/>
    </row>
    <row r="13" spans="1:2" ht="8.1" customHeight="1" x14ac:dyDescent="0.2">
      <c r="A13" s="30"/>
      <c r="B13" s="31"/>
    </row>
    <row r="14" spans="1:2" ht="12" customHeight="1" x14ac:dyDescent="0.2">
      <c r="A14" s="30"/>
      <c r="B14" s="31"/>
    </row>
    <row r="15" spans="1:2" ht="8.1" customHeight="1" x14ac:dyDescent="0.2">
      <c r="A15" s="30"/>
      <c r="B15" s="31"/>
    </row>
    <row r="16" spans="1:2" ht="12" customHeight="1" x14ac:dyDescent="0.2">
      <c r="A16" s="30"/>
      <c r="B16" s="31"/>
    </row>
    <row r="17" spans="1:2" ht="8.1" customHeight="1" x14ac:dyDescent="0.2">
      <c r="A17" s="30"/>
      <c r="B17" s="31"/>
    </row>
    <row r="18" spans="1:2" ht="12" customHeight="1" x14ac:dyDescent="0.2">
      <c r="A18" s="30"/>
      <c r="B18" s="31"/>
    </row>
    <row r="19" spans="1:2" ht="8.1" customHeight="1" x14ac:dyDescent="0.2">
      <c r="A19" s="30"/>
      <c r="B19" s="31"/>
    </row>
    <row r="20" spans="1:2" ht="12" customHeight="1" x14ac:dyDescent="0.2">
      <c r="A20" s="30"/>
      <c r="B20" s="13"/>
    </row>
    <row r="21" spans="1:2" ht="8.1" customHeight="1" x14ac:dyDescent="0.2">
      <c r="A21" s="15"/>
      <c r="B21" s="13"/>
    </row>
    <row r="22" spans="1:2" ht="12" customHeight="1" x14ac:dyDescent="0.2">
      <c r="A22" s="15"/>
      <c r="B22" s="13"/>
    </row>
    <row r="23" spans="1:2" ht="8.1" customHeight="1" x14ac:dyDescent="0.2">
      <c r="A23" s="15"/>
      <c r="B23" s="13"/>
    </row>
    <row r="24" spans="1:2" ht="12" customHeight="1" x14ac:dyDescent="0.2">
      <c r="A24" s="15"/>
      <c r="B24" s="13"/>
    </row>
    <row r="25" spans="1:2" ht="8.1" customHeight="1" x14ac:dyDescent="0.2">
      <c r="A25" s="15"/>
      <c r="B25" s="13"/>
    </row>
    <row r="26" spans="1:2" ht="12" customHeight="1" x14ac:dyDescent="0.2">
      <c r="A26" s="15"/>
      <c r="B26" s="13"/>
    </row>
    <row r="27" spans="1:2" ht="8.1" customHeight="1" x14ac:dyDescent="0.2">
      <c r="A27" s="15"/>
      <c r="B27" s="13"/>
    </row>
    <row r="28" spans="1:2" ht="12" customHeight="1" x14ac:dyDescent="0.2">
      <c r="A28" s="15"/>
      <c r="B28" s="13"/>
    </row>
    <row r="29" spans="1:2" ht="12" customHeight="1" x14ac:dyDescent="0.2">
      <c r="A29" s="15"/>
      <c r="B29" s="13"/>
    </row>
    <row r="30" spans="1:2" ht="12" customHeight="1" x14ac:dyDescent="0.2">
      <c r="A30" s="15"/>
      <c r="B30" s="13"/>
    </row>
    <row r="31" spans="1:2" ht="12" customHeight="1" x14ac:dyDescent="0.2">
      <c r="A31" s="15"/>
      <c r="B31" s="13"/>
    </row>
    <row r="32" spans="1:2" ht="12" customHeight="1" x14ac:dyDescent="0.2">
      <c r="A32" s="15"/>
      <c r="B32" s="13"/>
    </row>
    <row r="33" spans="1:2" ht="12" customHeight="1" x14ac:dyDescent="0.2">
      <c r="A33" s="15"/>
      <c r="B33" s="13"/>
    </row>
    <row r="34" spans="1:2" ht="12" customHeight="1" x14ac:dyDescent="0.2">
      <c r="A34" s="15"/>
      <c r="B34" s="13"/>
    </row>
    <row r="35" spans="1:2" ht="12" customHeight="1" x14ac:dyDescent="0.2">
      <c r="A35" s="15"/>
      <c r="B35" s="13"/>
    </row>
    <row r="36" spans="1:2" ht="12" customHeight="1" x14ac:dyDescent="0.2">
      <c r="A36" s="15"/>
      <c r="B36" s="13"/>
    </row>
    <row r="37" spans="1:2" ht="12" customHeight="1" x14ac:dyDescent="0.2">
      <c r="A37" s="15"/>
      <c r="B37" s="13"/>
    </row>
    <row r="38" spans="1:2" ht="12" customHeight="1" x14ac:dyDescent="0.2">
      <c r="A38" s="15"/>
      <c r="B38" s="13"/>
    </row>
    <row r="39" spans="1:2" ht="12" customHeight="1" x14ac:dyDescent="0.2">
      <c r="A39" s="15"/>
      <c r="B39" s="13"/>
    </row>
    <row r="40" spans="1:2" ht="12" customHeight="1" x14ac:dyDescent="0.2">
      <c r="A40" s="15"/>
      <c r="B40" s="13"/>
    </row>
    <row r="41" spans="1:2" ht="12" customHeight="1" x14ac:dyDescent="0.2">
      <c r="A41" s="15"/>
      <c r="B41" s="13"/>
    </row>
    <row r="42" spans="1:2" ht="12" customHeight="1" x14ac:dyDescent="0.2">
      <c r="A42" s="15"/>
      <c r="B42" s="13"/>
    </row>
    <row r="43" spans="1:2" ht="12" customHeight="1" x14ac:dyDescent="0.2">
      <c r="A43" s="15"/>
      <c r="B43" s="13"/>
    </row>
    <row r="44" spans="1:2" ht="12" customHeight="1" x14ac:dyDescent="0.2">
      <c r="A44" s="15"/>
      <c r="B44" s="13"/>
    </row>
    <row r="45" spans="1:2" ht="12" customHeight="1" x14ac:dyDescent="0.2">
      <c r="A45" s="15"/>
      <c r="B45" s="13"/>
    </row>
    <row r="46" spans="1:2" ht="12" customHeight="1" x14ac:dyDescent="0.2">
      <c r="A46" s="15"/>
      <c r="B46" s="13"/>
    </row>
    <row r="47" spans="1:2" ht="12" customHeight="1" x14ac:dyDescent="0.2">
      <c r="A47" s="15"/>
      <c r="B47" s="13"/>
    </row>
    <row r="48" spans="1:2" ht="12" customHeight="1" x14ac:dyDescent="0.2">
      <c r="A48" s="32"/>
    </row>
    <row r="49" spans="1:1" ht="12" customHeight="1" x14ac:dyDescent="0.2">
      <c r="A49" s="15"/>
    </row>
    <row r="50" spans="1:1" ht="12" customHeight="1" x14ac:dyDescent="0.2">
      <c r="A50" s="15"/>
    </row>
    <row r="51" spans="1:1" ht="12" customHeight="1" x14ac:dyDescent="0.2">
      <c r="A51" s="15"/>
    </row>
    <row r="52" spans="1:1" ht="12" customHeight="1" x14ac:dyDescent="0.2">
      <c r="A52" s="15"/>
    </row>
    <row r="53" spans="1:1" ht="12" customHeight="1" x14ac:dyDescent="0.2">
      <c r="A53" s="15"/>
    </row>
    <row r="54" spans="1:1" ht="12" customHeight="1" x14ac:dyDescent="0.2">
      <c r="A54" s="15"/>
    </row>
    <row r="55" spans="1:1" ht="12" customHeight="1" x14ac:dyDescent="0.2">
      <c r="A55" s="15"/>
    </row>
    <row r="56" spans="1:1" ht="12" customHeight="1" x14ac:dyDescent="0.2">
      <c r="A56" s="32"/>
    </row>
    <row r="57" spans="1:1" ht="12" customHeight="1" x14ac:dyDescent="0.2">
      <c r="A57" s="15"/>
    </row>
    <row r="58" spans="1:1" ht="12" customHeight="1" x14ac:dyDescent="0.2">
      <c r="A58" s="33"/>
    </row>
    <row r="59" spans="1:1" ht="12" customHeight="1" x14ac:dyDescent="0.2">
      <c r="A59" s="15"/>
    </row>
    <row r="60" spans="1:1" ht="12" customHeight="1" x14ac:dyDescent="0.2">
      <c r="A60" s="32"/>
    </row>
    <row r="61" spans="1:1" ht="12" customHeight="1" x14ac:dyDescent="0.2">
      <c r="A61" s="15"/>
    </row>
    <row r="62" spans="1:1" ht="12" customHeight="1" x14ac:dyDescent="0.2">
      <c r="A62" s="33"/>
    </row>
    <row r="63" spans="1:1" ht="12" customHeight="1" x14ac:dyDescent="0.2">
      <c r="A63" s="15"/>
    </row>
    <row r="64" spans="1:1" ht="12" customHeight="1" x14ac:dyDescent="0.2">
      <c r="A64" s="15"/>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zoomScale="140" zoomScaleNormal="140" workbookViewId="0">
      <selection sqref="A1:C1"/>
    </sheetView>
  </sheetViews>
  <sheetFormatPr baseColWidth="10" defaultRowHeight="11.45" customHeight="1" x14ac:dyDescent="0.2"/>
  <cols>
    <col min="1" max="1" width="12.7109375" style="14" customWidth="1"/>
    <col min="2" max="2" width="70.7109375" style="29" customWidth="1"/>
    <col min="3" max="3" width="8.7109375" style="14" customWidth="1"/>
    <col min="4" max="16384" width="11.42578125" style="14"/>
  </cols>
  <sheetData>
    <row r="1" spans="1:3" ht="50.1" customHeight="1" x14ac:dyDescent="0.2">
      <c r="A1" s="202" t="s">
        <v>242</v>
      </c>
      <c r="B1" s="202"/>
      <c r="C1" s="202"/>
    </row>
    <row r="2" spans="1:3" s="15" customFormat="1" ht="12" x14ac:dyDescent="0.2">
      <c r="B2" s="16"/>
      <c r="C2" s="15" t="s">
        <v>18</v>
      </c>
    </row>
    <row r="3" spans="1:3" s="17" customFormat="1" ht="23.25" customHeight="1" x14ac:dyDescent="0.2">
      <c r="A3" s="203" t="s">
        <v>243</v>
      </c>
      <c r="B3" s="203"/>
      <c r="C3" s="15">
        <v>3</v>
      </c>
    </row>
    <row r="4" spans="1:3" s="17" customFormat="1" ht="8.25" customHeight="1" x14ac:dyDescent="0.2">
      <c r="A4" s="18"/>
      <c r="B4" s="16"/>
      <c r="C4" s="15"/>
    </row>
    <row r="5" spans="1:3" s="17" customFormat="1" ht="12" customHeight="1" x14ac:dyDescent="0.2">
      <c r="A5" s="100" t="s">
        <v>275</v>
      </c>
      <c r="B5" s="101" t="s">
        <v>276</v>
      </c>
      <c r="C5" s="15"/>
    </row>
    <row r="6" spans="1:3" s="17" customFormat="1" ht="12" customHeight="1" x14ac:dyDescent="0.2">
      <c r="A6" s="18"/>
      <c r="B6" s="16"/>
      <c r="C6" s="15"/>
    </row>
    <row r="7" spans="1:3" s="21" customFormat="1" ht="12" customHeight="1" x14ac:dyDescent="0.2">
      <c r="A7" s="102" t="s">
        <v>277</v>
      </c>
      <c r="B7" s="19" t="s">
        <v>244</v>
      </c>
      <c r="C7" s="20">
        <v>4</v>
      </c>
    </row>
    <row r="8" spans="1:3" s="21" customFormat="1" ht="8.1" customHeight="1" x14ac:dyDescent="0.2">
      <c r="A8" s="18"/>
      <c r="B8" s="19"/>
      <c r="C8" s="20"/>
    </row>
    <row r="9" spans="1:3" s="21" customFormat="1" ht="12" customHeight="1" x14ac:dyDescent="0.2">
      <c r="A9" s="97" t="s">
        <v>268</v>
      </c>
      <c r="B9" s="98" t="s">
        <v>269</v>
      </c>
      <c r="C9" s="20">
        <v>5</v>
      </c>
    </row>
    <row r="10" spans="1:3" s="21" customFormat="1" ht="12" customHeight="1" x14ac:dyDescent="0.2">
      <c r="A10" s="97"/>
      <c r="B10" s="98" t="s">
        <v>270</v>
      </c>
      <c r="C10" s="20">
        <v>5</v>
      </c>
    </row>
    <row r="11" spans="1:3" s="21" customFormat="1" ht="12" customHeight="1" x14ac:dyDescent="0.2">
      <c r="A11" s="18"/>
      <c r="B11" s="22"/>
      <c r="C11" s="24"/>
    </row>
    <row r="12" spans="1:3" s="21" customFormat="1" ht="12" customHeight="1" x14ac:dyDescent="0.2">
      <c r="A12" s="100" t="s">
        <v>278</v>
      </c>
      <c r="B12" s="103" t="s">
        <v>245</v>
      </c>
      <c r="C12" s="24"/>
    </row>
    <row r="13" spans="1:3" s="21" customFormat="1" ht="12" customHeight="1" x14ac:dyDescent="0.2">
      <c r="A13" s="18"/>
      <c r="B13" s="22"/>
      <c r="C13" s="24"/>
    </row>
    <row r="14" spans="1:3" s="17" customFormat="1" ht="12" customHeight="1" x14ac:dyDescent="0.2">
      <c r="A14" s="18" t="s">
        <v>147</v>
      </c>
      <c r="B14" s="12" t="s">
        <v>246</v>
      </c>
      <c r="C14" s="20">
        <v>6</v>
      </c>
    </row>
    <row r="15" spans="1:3" s="17" customFormat="1" ht="8.1" customHeight="1" x14ac:dyDescent="0.2">
      <c r="A15" s="18"/>
      <c r="B15" s="12"/>
      <c r="C15" s="20"/>
    </row>
    <row r="16" spans="1:3" s="17" customFormat="1" ht="12" customHeight="1" x14ac:dyDescent="0.2">
      <c r="A16" s="97" t="s">
        <v>268</v>
      </c>
      <c r="B16" s="99" t="s">
        <v>271</v>
      </c>
      <c r="C16" s="20">
        <v>6</v>
      </c>
    </row>
    <row r="17" spans="1:3" s="17" customFormat="1" ht="12" customHeight="1" x14ac:dyDescent="0.2">
      <c r="A17" s="97"/>
      <c r="B17" s="98" t="s">
        <v>272</v>
      </c>
      <c r="C17" s="20">
        <v>7</v>
      </c>
    </row>
    <row r="18" spans="1:3" ht="12" customHeight="1" x14ac:dyDescent="0.2">
      <c r="A18" s="25"/>
      <c r="B18" s="26"/>
      <c r="C18" s="23"/>
    </row>
    <row r="19" spans="1:3" s="17" customFormat="1" ht="12" customHeight="1" x14ac:dyDescent="0.2">
      <c r="A19" s="18" t="s">
        <v>148</v>
      </c>
      <c r="B19" s="12" t="s">
        <v>247</v>
      </c>
      <c r="C19" s="20">
        <v>8</v>
      </c>
    </row>
    <row r="20" spans="1:3" s="17" customFormat="1" ht="8.1" customHeight="1" x14ac:dyDescent="0.2">
      <c r="A20" s="18"/>
      <c r="B20" s="12"/>
      <c r="C20" s="20"/>
    </row>
    <row r="21" spans="1:3" s="17" customFormat="1" ht="12" customHeight="1" x14ac:dyDescent="0.2">
      <c r="A21" s="97" t="s">
        <v>268</v>
      </c>
      <c r="B21" s="98" t="s">
        <v>273</v>
      </c>
      <c r="C21" s="20">
        <v>10</v>
      </c>
    </row>
    <row r="22" spans="1:3" s="17" customFormat="1" ht="12" customHeight="1" x14ac:dyDescent="0.2">
      <c r="A22" s="97"/>
      <c r="B22" s="99" t="s">
        <v>274</v>
      </c>
      <c r="C22" s="20">
        <v>10</v>
      </c>
    </row>
    <row r="23" spans="1:3" s="17" customFormat="1" ht="12" customHeight="1" x14ac:dyDescent="0.2">
      <c r="A23" s="18"/>
      <c r="B23" s="12"/>
      <c r="C23" s="20"/>
    </row>
    <row r="24" spans="1:3" s="17" customFormat="1" ht="12" customHeight="1" x14ac:dyDescent="0.2">
      <c r="A24" s="18" t="s">
        <v>149</v>
      </c>
      <c r="B24" s="12" t="s">
        <v>248</v>
      </c>
      <c r="C24" s="20">
        <v>11</v>
      </c>
    </row>
    <row r="25" spans="1:3" s="21" customFormat="1" ht="12" customHeight="1" x14ac:dyDescent="0.2">
      <c r="A25" s="18"/>
      <c r="B25" s="22"/>
      <c r="C25" s="24"/>
    </row>
    <row r="26" spans="1:3" s="21" customFormat="1" ht="12" customHeight="1" x14ac:dyDescent="0.2">
      <c r="A26" s="100" t="s">
        <v>279</v>
      </c>
      <c r="B26" s="103" t="s">
        <v>249</v>
      </c>
      <c r="C26" s="24"/>
    </row>
    <row r="27" spans="1:3" s="21" customFormat="1" ht="12" customHeight="1" x14ac:dyDescent="0.2">
      <c r="A27" s="18"/>
      <c r="B27" s="22"/>
      <c r="C27" s="24"/>
    </row>
    <row r="28" spans="1:3" s="17" customFormat="1" ht="12" customHeight="1" x14ac:dyDescent="0.2">
      <c r="A28" s="18" t="s">
        <v>150</v>
      </c>
      <c r="B28" s="27" t="s">
        <v>250</v>
      </c>
      <c r="C28" s="20">
        <v>12</v>
      </c>
    </row>
    <row r="29" spans="1:3" s="17" customFormat="1" ht="8.1" customHeight="1" x14ac:dyDescent="0.2">
      <c r="A29" s="18"/>
      <c r="B29" s="27"/>
      <c r="C29" s="20"/>
    </row>
    <row r="30" spans="1:3" ht="12" customHeight="1" x14ac:dyDescent="0.2">
      <c r="A30" s="25" t="s">
        <v>286</v>
      </c>
      <c r="B30" s="117" t="s">
        <v>287</v>
      </c>
      <c r="C30" s="23">
        <v>12</v>
      </c>
    </row>
    <row r="31" spans="1:3" ht="12" customHeight="1" x14ac:dyDescent="0.2">
      <c r="A31" s="25"/>
      <c r="B31" s="28"/>
      <c r="C31" s="23"/>
    </row>
    <row r="32" spans="1:3" s="17" customFormat="1" ht="24" customHeight="1" x14ac:dyDescent="0.2">
      <c r="A32" s="18" t="s">
        <v>151</v>
      </c>
      <c r="B32" s="12" t="s">
        <v>251</v>
      </c>
      <c r="C32" s="20">
        <v>13</v>
      </c>
    </row>
    <row r="33" spans="1:3" s="17" customFormat="1" ht="12" customHeight="1" x14ac:dyDescent="0.2">
      <c r="A33" s="18"/>
      <c r="B33" s="12"/>
      <c r="C33" s="20"/>
    </row>
    <row r="34" spans="1:3" s="17" customFormat="1" ht="24" customHeight="1" x14ac:dyDescent="0.2">
      <c r="A34" s="18" t="s">
        <v>152</v>
      </c>
      <c r="B34" s="12" t="s">
        <v>252</v>
      </c>
      <c r="C34" s="20">
        <v>13</v>
      </c>
    </row>
    <row r="35" spans="1:3" s="17" customFormat="1" ht="12" customHeight="1" x14ac:dyDescent="0.2">
      <c r="A35" s="18"/>
      <c r="B35" s="12"/>
      <c r="C35" s="20"/>
    </row>
    <row r="36" spans="1:3" s="17" customFormat="1" ht="24" customHeight="1" x14ac:dyDescent="0.2">
      <c r="A36" s="18" t="s">
        <v>153</v>
      </c>
      <c r="B36" s="12" t="s">
        <v>253</v>
      </c>
      <c r="C36" s="20">
        <v>13</v>
      </c>
    </row>
    <row r="37" spans="1:3" s="17" customFormat="1" ht="12" customHeight="1" x14ac:dyDescent="0.2">
      <c r="A37" s="18"/>
      <c r="B37" s="12"/>
      <c r="C37" s="20"/>
    </row>
    <row r="38" spans="1:3" s="21" customFormat="1" ht="12" customHeight="1" x14ac:dyDescent="0.2">
      <c r="A38" s="100" t="s">
        <v>280</v>
      </c>
      <c r="B38" s="103" t="s">
        <v>254</v>
      </c>
      <c r="C38" s="24"/>
    </row>
    <row r="39" spans="1:3" s="21" customFormat="1" ht="12" customHeight="1" x14ac:dyDescent="0.2">
      <c r="A39" s="18"/>
      <c r="B39" s="22"/>
      <c r="C39" s="24"/>
    </row>
    <row r="40" spans="1:3" s="17" customFormat="1" ht="12" customHeight="1" x14ac:dyDescent="0.2">
      <c r="A40" s="18" t="s">
        <v>154</v>
      </c>
      <c r="B40" s="12" t="s">
        <v>255</v>
      </c>
      <c r="C40" s="20">
        <v>14</v>
      </c>
    </row>
    <row r="41" spans="1:3" s="17" customFormat="1" ht="12" customHeight="1" x14ac:dyDescent="0.2">
      <c r="A41" s="18"/>
      <c r="B41" s="12"/>
      <c r="C41" s="20"/>
    </row>
    <row r="42" spans="1:3" s="17" customFormat="1" ht="24" customHeight="1" x14ac:dyDescent="0.2">
      <c r="A42" s="18" t="s">
        <v>155</v>
      </c>
      <c r="B42" s="12" t="s">
        <v>256</v>
      </c>
      <c r="C42" s="20">
        <v>14</v>
      </c>
    </row>
    <row r="43" spans="1:3" s="17" customFormat="1" ht="8.1" customHeight="1" x14ac:dyDescent="0.2">
      <c r="A43" s="18"/>
      <c r="B43" s="12"/>
      <c r="C43" s="20"/>
    </row>
    <row r="44" spans="1:3" s="17" customFormat="1" ht="12" customHeight="1" x14ac:dyDescent="0.2">
      <c r="A44" s="25" t="s">
        <v>268</v>
      </c>
      <c r="B44" s="117" t="s">
        <v>300</v>
      </c>
      <c r="C44" s="20">
        <v>14</v>
      </c>
    </row>
    <row r="45" spans="1:3" s="17" customFormat="1" ht="12" customHeight="1" x14ac:dyDescent="0.2">
      <c r="A45" s="25"/>
      <c r="B45" s="165" t="s">
        <v>301</v>
      </c>
      <c r="C45" s="20">
        <v>14</v>
      </c>
    </row>
    <row r="46" spans="1:3" s="17" customFormat="1" ht="12" customHeight="1" x14ac:dyDescent="0.2">
      <c r="A46" s="25"/>
      <c r="B46" s="165"/>
      <c r="C46" s="20"/>
    </row>
    <row r="47" spans="1:3" ht="30" customHeight="1" x14ac:dyDescent="0.2">
      <c r="A47" s="203" t="s">
        <v>124</v>
      </c>
      <c r="B47" s="203"/>
      <c r="C47" s="17">
        <v>15</v>
      </c>
    </row>
  </sheetData>
  <mergeCells count="3">
    <mergeCell ref="A1:C1"/>
    <mergeCell ref="A3:B3"/>
    <mergeCell ref="A47:B4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9"/>
  <sheetViews>
    <sheetView zoomScale="140" zoomScaleNormal="140" workbookViewId="0"/>
  </sheetViews>
  <sheetFormatPr baseColWidth="10" defaultRowHeight="11.45" customHeight="1" x14ac:dyDescent="0.25"/>
  <cols>
    <col min="1" max="1" width="95.7109375" style="60" customWidth="1"/>
    <col min="2" max="16384" width="11.42578125" style="60"/>
  </cols>
  <sheetData>
    <row r="1" spans="1:1" ht="50.1" customHeight="1" x14ac:dyDescent="0.25">
      <c r="A1" s="59" t="s">
        <v>243</v>
      </c>
    </row>
    <row r="2" spans="1:1" ht="12" customHeight="1" x14ac:dyDescent="0.25"/>
    <row r="3" spans="1:1" ht="12" customHeight="1" x14ac:dyDescent="0.25"/>
    <row r="4" spans="1:1" ht="12" customHeight="1" x14ac:dyDescent="0.25"/>
    <row r="5" spans="1:1" ht="12" customHeight="1" x14ac:dyDescent="0.25"/>
    <row r="6" spans="1:1" ht="12" customHeight="1" x14ac:dyDescent="0.25"/>
    <row r="7" spans="1:1" ht="12" customHeight="1" x14ac:dyDescent="0.25"/>
    <row r="8" spans="1:1" ht="12" customHeight="1" x14ac:dyDescent="0.25"/>
    <row r="9" spans="1:1" ht="12" customHeight="1" x14ac:dyDescent="0.25"/>
    <row r="10" spans="1:1" ht="12" customHeight="1" x14ac:dyDescent="0.25"/>
    <row r="11" spans="1:1" ht="12" customHeight="1" x14ac:dyDescent="0.25"/>
    <row r="12" spans="1:1" ht="12" customHeight="1" x14ac:dyDescent="0.25"/>
    <row r="13" spans="1:1" ht="12" customHeight="1" x14ac:dyDescent="0.25"/>
    <row r="14" spans="1:1" ht="12" customHeight="1" x14ac:dyDescent="0.25"/>
    <row r="15" spans="1:1" ht="12" customHeight="1" x14ac:dyDescent="0.25"/>
    <row r="16" spans="1:1"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7"/>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RowHeight="11.25" x14ac:dyDescent="0.2"/>
  <cols>
    <col min="1" max="1" width="3.7109375" style="74" customWidth="1"/>
    <col min="2" max="2" width="49.42578125" style="61" customWidth="1"/>
    <col min="3" max="3" width="12.7109375" style="61" customWidth="1"/>
    <col min="4" max="4" width="12.7109375" style="71" customWidth="1"/>
    <col min="5" max="5" width="12.7109375" style="72" customWidth="1"/>
    <col min="6" max="16384" width="11.42578125" style="61"/>
  </cols>
  <sheetData>
    <row r="1" spans="1:5" s="53" customFormat="1" ht="24.95" customHeight="1" x14ac:dyDescent="0.2">
      <c r="A1" s="204" t="s">
        <v>275</v>
      </c>
      <c r="B1" s="205"/>
      <c r="C1" s="206" t="s">
        <v>276</v>
      </c>
      <c r="D1" s="206"/>
      <c r="E1" s="207"/>
    </row>
    <row r="2" spans="1:5" ht="24.95" customHeight="1" x14ac:dyDescent="0.2">
      <c r="A2" s="104" t="s">
        <v>281</v>
      </c>
      <c r="B2" s="105"/>
      <c r="C2" s="208" t="s">
        <v>239</v>
      </c>
      <c r="D2" s="208"/>
      <c r="E2" s="209"/>
    </row>
    <row r="3" spans="1:5" ht="11.45" customHeight="1" x14ac:dyDescent="0.2">
      <c r="A3" s="210" t="s">
        <v>36</v>
      </c>
      <c r="B3" s="211" t="s">
        <v>21</v>
      </c>
      <c r="C3" s="211">
        <v>2022</v>
      </c>
      <c r="D3" s="212">
        <v>2023</v>
      </c>
      <c r="E3" s="213" t="s">
        <v>238</v>
      </c>
    </row>
    <row r="4" spans="1:5" ht="11.45" customHeight="1" x14ac:dyDescent="0.2">
      <c r="A4" s="210"/>
      <c r="B4" s="211"/>
      <c r="C4" s="211"/>
      <c r="D4" s="212"/>
      <c r="E4" s="213"/>
    </row>
    <row r="5" spans="1:5" ht="11.45" customHeight="1" x14ac:dyDescent="0.2">
      <c r="A5" s="210"/>
      <c r="B5" s="211"/>
      <c r="C5" s="211" t="s">
        <v>22</v>
      </c>
      <c r="D5" s="211"/>
      <c r="E5" s="179" t="s">
        <v>23</v>
      </c>
    </row>
    <row r="6" spans="1:5" s="58" customFormat="1" ht="11.45" customHeight="1" x14ac:dyDescent="0.2">
      <c r="A6" s="54">
        <v>1</v>
      </c>
      <c r="B6" s="55">
        <v>2</v>
      </c>
      <c r="C6" s="55">
        <v>3</v>
      </c>
      <c r="D6" s="56">
        <v>4</v>
      </c>
      <c r="E6" s="57">
        <v>5</v>
      </c>
    </row>
    <row r="7" spans="1:5" ht="11.45" customHeight="1" x14ac:dyDescent="0.2">
      <c r="A7" s="38"/>
      <c r="B7" s="62"/>
      <c r="C7" s="75"/>
      <c r="D7" s="75"/>
      <c r="E7" s="76"/>
    </row>
    <row r="8" spans="1:5" ht="11.45" customHeight="1" x14ac:dyDescent="0.2">
      <c r="A8" s="116">
        <f>IF(E8&lt;&gt;"",COUNTA($E8:E$8),"")</f>
        <v>1</v>
      </c>
      <c r="B8" s="63" t="s">
        <v>24</v>
      </c>
      <c r="C8" s="77">
        <v>458837</v>
      </c>
      <c r="D8" s="77">
        <v>456690</v>
      </c>
      <c r="E8" s="78">
        <f>D8*100/C8-100</f>
        <v>-0.46792215972121198</v>
      </c>
    </row>
    <row r="9" spans="1:5" ht="11.45" customHeight="1" x14ac:dyDescent="0.2">
      <c r="A9" s="116" t="str">
        <f>IF(E9&lt;&gt;"",COUNTA($E$8:E9),"")</f>
        <v/>
      </c>
      <c r="B9" s="63"/>
      <c r="C9" s="75"/>
      <c r="D9" s="75"/>
      <c r="E9" s="76"/>
    </row>
    <row r="10" spans="1:5" ht="11.45" customHeight="1" x14ac:dyDescent="0.2">
      <c r="A10" s="116">
        <f>IF(E10&lt;&gt;"",COUNTA($E$8:E10),"")</f>
        <v>2</v>
      </c>
      <c r="B10" s="64" t="s">
        <v>199</v>
      </c>
      <c r="C10" s="75">
        <v>93181</v>
      </c>
      <c r="D10" s="75">
        <v>92265</v>
      </c>
      <c r="E10" s="76">
        <f t="shared" ref="E10:E25" si="0">D10*100/C10-100</f>
        <v>-0.98303302175335716</v>
      </c>
    </row>
    <row r="11" spans="1:5" ht="11.45" customHeight="1" x14ac:dyDescent="0.2">
      <c r="A11" s="116">
        <f>IF(E11&lt;&gt;"",COUNTA($E$8:E11),"")</f>
        <v>3</v>
      </c>
      <c r="B11" s="64" t="s">
        <v>200</v>
      </c>
      <c r="C11" s="75">
        <v>36985</v>
      </c>
      <c r="D11" s="75">
        <v>36343</v>
      </c>
      <c r="E11" s="76">
        <f t="shared" si="0"/>
        <v>-1.7358388535892999</v>
      </c>
    </row>
    <row r="12" spans="1:5" ht="11.45" customHeight="1" x14ac:dyDescent="0.2">
      <c r="A12" s="116">
        <f>IF(E12&lt;&gt;"",COUNTA($E$8:E12),"")</f>
        <v>4</v>
      </c>
      <c r="B12" s="64" t="s">
        <v>201</v>
      </c>
      <c r="C12" s="75">
        <v>10288</v>
      </c>
      <c r="D12" s="75">
        <v>10246</v>
      </c>
      <c r="E12" s="76">
        <f t="shared" si="0"/>
        <v>-0.40824261275271567</v>
      </c>
    </row>
    <row r="13" spans="1:5" ht="11.45" customHeight="1" x14ac:dyDescent="0.2">
      <c r="A13" s="116">
        <f>IF(E13&lt;&gt;"",COUNTA($E$8:E13),"")</f>
        <v>5</v>
      </c>
      <c r="B13" s="64" t="s">
        <v>202</v>
      </c>
      <c r="C13" s="75">
        <v>26697</v>
      </c>
      <c r="D13" s="75">
        <v>26097</v>
      </c>
      <c r="E13" s="76">
        <f t="shared" si="0"/>
        <v>-2.2474435329812366</v>
      </c>
    </row>
    <row r="14" spans="1:5" ht="11.45" customHeight="1" x14ac:dyDescent="0.2">
      <c r="A14" s="116">
        <f>IF(E14&lt;&gt;"",COUNTA($E$8:E14),"")</f>
        <v>6</v>
      </c>
      <c r="B14" s="64" t="s">
        <v>203</v>
      </c>
      <c r="C14" s="75">
        <v>98821</v>
      </c>
      <c r="D14" s="75">
        <v>98420</v>
      </c>
      <c r="E14" s="76">
        <f t="shared" si="0"/>
        <v>-0.40578419566691082</v>
      </c>
    </row>
    <row r="15" spans="1:5" ht="11.45" customHeight="1" x14ac:dyDescent="0.2">
      <c r="A15" s="116">
        <f>IF(E15&lt;&gt;"",COUNTA($E$8:E15),"")</f>
        <v>7</v>
      </c>
      <c r="B15" s="64" t="s">
        <v>204</v>
      </c>
      <c r="C15" s="75">
        <v>24337</v>
      </c>
      <c r="D15" s="75">
        <v>23769</v>
      </c>
      <c r="E15" s="76">
        <f t="shared" si="0"/>
        <v>-2.3338948925504326</v>
      </c>
    </row>
    <row r="16" spans="1:5" ht="11.45" customHeight="1" x14ac:dyDescent="0.2">
      <c r="A16" s="116">
        <f>IF(E16&lt;&gt;"",COUNTA($E$8:E16),"")</f>
        <v>8</v>
      </c>
      <c r="B16" s="64" t="s">
        <v>205</v>
      </c>
      <c r="C16" s="75">
        <v>74484</v>
      </c>
      <c r="D16" s="75">
        <v>74651</v>
      </c>
      <c r="E16" s="76">
        <f t="shared" si="0"/>
        <v>0.22420922614253413</v>
      </c>
    </row>
    <row r="17" spans="1:6" ht="11.45" customHeight="1" x14ac:dyDescent="0.2">
      <c r="A17" s="116">
        <f>IF(E17&lt;&gt;"",COUNTA($E$8:E17),"")</f>
        <v>9</v>
      </c>
      <c r="B17" s="64" t="s">
        <v>206</v>
      </c>
      <c r="C17" s="75">
        <v>6853</v>
      </c>
      <c r="D17" s="75">
        <v>6509</v>
      </c>
      <c r="E17" s="76">
        <f t="shared" si="0"/>
        <v>-5.0196994017218799</v>
      </c>
    </row>
    <row r="18" spans="1:6" ht="11.45" customHeight="1" x14ac:dyDescent="0.2">
      <c r="A18" s="116">
        <f>IF(E18&lt;&gt;"",COUNTA($E$8:E18),"")</f>
        <v>10</v>
      </c>
      <c r="B18" s="64" t="s">
        <v>207</v>
      </c>
      <c r="C18" s="75">
        <v>67631</v>
      </c>
      <c r="D18" s="75">
        <f>D16-D17</f>
        <v>68142</v>
      </c>
      <c r="E18" s="76">
        <f t="shared" si="0"/>
        <v>0.75557067025476954</v>
      </c>
    </row>
    <row r="19" spans="1:6" ht="11.45" customHeight="1" x14ac:dyDescent="0.2">
      <c r="A19" s="116">
        <f>IF(E19&lt;&gt;"",COUNTA($E$8:E19),"")</f>
        <v>11</v>
      </c>
      <c r="B19" s="64" t="s">
        <v>208</v>
      </c>
      <c r="C19" s="75">
        <v>229850</v>
      </c>
      <c r="D19" s="75">
        <f>D8-D10-D11-D14</f>
        <v>229662</v>
      </c>
      <c r="E19" s="76">
        <f t="shared" si="0"/>
        <v>-8.179247335218065E-2</v>
      </c>
      <c r="F19" s="65"/>
    </row>
    <row r="20" spans="1:6" ht="11.45" customHeight="1" x14ac:dyDescent="0.2">
      <c r="A20" s="116">
        <f>IF(E20&lt;&gt;"",COUNTA($E$8:E20),"")</f>
        <v>12</v>
      </c>
      <c r="B20" s="64" t="s">
        <v>204</v>
      </c>
      <c r="C20" s="75">
        <v>4672</v>
      </c>
      <c r="D20" s="75">
        <v>4841</v>
      </c>
      <c r="E20" s="76">
        <f t="shared" si="0"/>
        <v>3.6172945205479436</v>
      </c>
    </row>
    <row r="21" spans="1:6" ht="11.45" customHeight="1" x14ac:dyDescent="0.2">
      <c r="A21" s="116">
        <f>IF(E21&lt;&gt;"",COUNTA($E$8:E21),"")</f>
        <v>13</v>
      </c>
      <c r="B21" s="64" t="s">
        <v>205</v>
      </c>
      <c r="C21" s="75">
        <v>17940</v>
      </c>
      <c r="D21" s="75">
        <v>18989</v>
      </c>
      <c r="E21" s="76">
        <f t="shared" si="0"/>
        <v>5.8472686733556287</v>
      </c>
    </row>
    <row r="22" spans="1:6" ht="11.45" customHeight="1" x14ac:dyDescent="0.2">
      <c r="A22" s="116">
        <f>IF(E22&lt;&gt;"",COUNTA($E$8:E22),"")</f>
        <v>14</v>
      </c>
      <c r="B22" s="64" t="s">
        <v>257</v>
      </c>
      <c r="C22" s="75">
        <v>1062</v>
      </c>
      <c r="D22" s="75">
        <v>1102</v>
      </c>
      <c r="E22" s="76">
        <f t="shared" si="0"/>
        <v>3.7664783427495223</v>
      </c>
    </row>
    <row r="23" spans="1:6" ht="11.45" customHeight="1" x14ac:dyDescent="0.2">
      <c r="A23" s="116">
        <f>IF(E23&lt;&gt;"",COUNTA($E$8:E23),"")</f>
        <v>15</v>
      </c>
      <c r="B23" s="64" t="s">
        <v>258</v>
      </c>
      <c r="C23" s="75">
        <v>16878</v>
      </c>
      <c r="D23" s="75">
        <f>D21-D22</f>
        <v>17887</v>
      </c>
      <c r="E23" s="76">
        <f t="shared" si="0"/>
        <v>5.9781964687759199</v>
      </c>
    </row>
    <row r="24" spans="1:6" ht="11.45" customHeight="1" x14ac:dyDescent="0.2">
      <c r="A24" s="116">
        <f>IF(E24&lt;&gt;"",COUNTA($E$8:E24),"")</f>
        <v>16</v>
      </c>
      <c r="B24" s="64" t="s">
        <v>209</v>
      </c>
      <c r="C24" s="75">
        <v>151354</v>
      </c>
      <c r="D24" s="75">
        <v>149230</v>
      </c>
      <c r="E24" s="76">
        <f t="shared" si="0"/>
        <v>-1.403332584536912</v>
      </c>
    </row>
    <row r="25" spans="1:6" ht="11.45" customHeight="1" x14ac:dyDescent="0.2">
      <c r="A25" s="116">
        <f>IF(E25&lt;&gt;"",COUNTA($E$8:E25),"")</f>
        <v>17</v>
      </c>
      <c r="B25" s="64" t="s">
        <v>259</v>
      </c>
      <c r="C25" s="75">
        <v>55884</v>
      </c>
      <c r="D25" s="75">
        <v>56602</v>
      </c>
      <c r="E25" s="76">
        <f t="shared" si="0"/>
        <v>1.2848042373487942</v>
      </c>
    </row>
    <row r="26" spans="1:6" ht="11.45" customHeight="1" x14ac:dyDescent="0.2">
      <c r="A26" s="116" t="str">
        <f>IF(E26&lt;&gt;"",COUNTA($E$8:E26),"")</f>
        <v/>
      </c>
      <c r="B26" s="63"/>
      <c r="C26" s="75"/>
      <c r="D26" s="75"/>
      <c r="E26" s="76"/>
    </row>
    <row r="27" spans="1:6" ht="11.45" customHeight="1" x14ac:dyDescent="0.2">
      <c r="A27" s="116" t="str">
        <f>IF(E27&lt;&gt;"",COUNTA($E$8:E27),"")</f>
        <v/>
      </c>
      <c r="B27" s="64"/>
      <c r="C27" s="75"/>
      <c r="D27" s="75"/>
      <c r="E27" s="76"/>
    </row>
    <row r="28" spans="1:6" ht="11.45" customHeight="1" x14ac:dyDescent="0.2">
      <c r="A28" s="116">
        <f>IF(E28&lt;&gt;"",COUNTA($E$8:E28),"")</f>
        <v>18</v>
      </c>
      <c r="B28" s="63" t="s">
        <v>25</v>
      </c>
      <c r="C28" s="77">
        <v>564600</v>
      </c>
      <c r="D28" s="77">
        <v>568000</v>
      </c>
      <c r="E28" s="78">
        <f t="shared" ref="E28:E44" si="1">D28*100/C28-100</f>
        <v>0.60219624512929215</v>
      </c>
    </row>
    <row r="29" spans="1:6" ht="11.45" customHeight="1" x14ac:dyDescent="0.2">
      <c r="A29" s="116" t="str">
        <f>IF(E29&lt;&gt;"",COUNTA($E$8:E29),"")</f>
        <v/>
      </c>
      <c r="B29" s="63"/>
      <c r="C29" s="75"/>
      <c r="D29" s="75"/>
      <c r="E29" s="76"/>
    </row>
    <row r="30" spans="1:6" ht="11.45" customHeight="1" x14ac:dyDescent="0.2">
      <c r="A30" s="116">
        <f>IF(E30&lt;&gt;"",COUNTA($E$8:E30),"")</f>
        <v>19</v>
      </c>
      <c r="B30" s="64" t="s">
        <v>210</v>
      </c>
      <c r="C30" s="75">
        <v>212300</v>
      </c>
      <c r="D30" s="75">
        <v>194600</v>
      </c>
      <c r="E30" s="76">
        <f t="shared" si="1"/>
        <v>-8.3372585963259525</v>
      </c>
    </row>
    <row r="31" spans="1:6" ht="11.45" customHeight="1" x14ac:dyDescent="0.2">
      <c r="A31" s="116">
        <f>IF(E31&lt;&gt;"",COUNTA($E$8:E31),"")</f>
        <v>20</v>
      </c>
      <c r="B31" s="64" t="s">
        <v>211</v>
      </c>
      <c r="C31" s="75">
        <v>110600</v>
      </c>
      <c r="D31" s="75">
        <v>125300</v>
      </c>
      <c r="E31" s="76">
        <f t="shared" si="1"/>
        <v>13.291139240506325</v>
      </c>
    </row>
    <row r="32" spans="1:6" ht="11.45" customHeight="1" x14ac:dyDescent="0.2">
      <c r="A32" s="116">
        <f>IF(E32&lt;&gt;"",COUNTA($E$8:E32),"")</f>
        <v>21</v>
      </c>
      <c r="B32" s="64" t="s">
        <v>212</v>
      </c>
      <c r="C32" s="75">
        <v>179800</v>
      </c>
      <c r="D32" s="75">
        <v>187300</v>
      </c>
      <c r="E32" s="76">
        <f t="shared" si="1"/>
        <v>4.1713014460511744</v>
      </c>
    </row>
    <row r="33" spans="1:5" ht="11.45" customHeight="1" x14ac:dyDescent="0.2">
      <c r="A33" s="116">
        <f>IF(E33&lt;&gt;"",COUNTA($E$8:E33),"")</f>
        <v>22</v>
      </c>
      <c r="B33" s="64" t="s">
        <v>213</v>
      </c>
      <c r="C33" s="75">
        <v>75900</v>
      </c>
      <c r="D33" s="75">
        <v>85000</v>
      </c>
      <c r="E33" s="76">
        <f t="shared" si="1"/>
        <v>11.989459815546766</v>
      </c>
    </row>
    <row r="34" spans="1:5" ht="11.45" customHeight="1" x14ac:dyDescent="0.2">
      <c r="A34" s="116">
        <f>IF(E34&lt;&gt;"",COUNTA($E$8:E34),"")</f>
        <v>23</v>
      </c>
      <c r="B34" s="64" t="s">
        <v>214</v>
      </c>
      <c r="C34" s="75">
        <v>80000</v>
      </c>
      <c r="D34" s="75">
        <v>74500</v>
      </c>
      <c r="E34" s="76">
        <f t="shared" si="1"/>
        <v>-6.875</v>
      </c>
    </row>
    <row r="35" spans="1:5" ht="11.45" customHeight="1" x14ac:dyDescent="0.2">
      <c r="A35" s="116">
        <f>IF(E35&lt;&gt;"",COUNTA($E$8:E35),"")</f>
        <v>24</v>
      </c>
      <c r="B35" s="64" t="s">
        <v>215</v>
      </c>
      <c r="C35" s="75">
        <v>23800</v>
      </c>
      <c r="D35" s="75">
        <v>27800</v>
      </c>
      <c r="E35" s="76">
        <f t="shared" si="1"/>
        <v>16.806722689075627</v>
      </c>
    </row>
    <row r="36" spans="1:5" ht="11.45" customHeight="1" x14ac:dyDescent="0.2">
      <c r="A36" s="116">
        <f>IF(E36&lt;&gt;"",COUNTA($E$8:E36),"")</f>
        <v>25</v>
      </c>
      <c r="B36" s="64" t="s">
        <v>216</v>
      </c>
      <c r="C36" s="75">
        <v>62000</v>
      </c>
      <c r="D36" s="75">
        <v>60800</v>
      </c>
      <c r="E36" s="76">
        <f t="shared" si="1"/>
        <v>-1.9354838709677438</v>
      </c>
    </row>
    <row r="37" spans="1:5" s="67" customFormat="1" ht="11.45" customHeight="1" x14ac:dyDescent="0.2">
      <c r="A37" s="116">
        <f>IF(E37&lt;&gt;"",COUNTA($E$8:E37),"")</f>
        <v>26</v>
      </c>
      <c r="B37" s="66" t="s">
        <v>217</v>
      </c>
      <c r="C37" s="75" t="s">
        <v>11</v>
      </c>
      <c r="D37" s="75" t="s">
        <v>11</v>
      </c>
      <c r="E37" s="76" t="s">
        <v>9</v>
      </c>
    </row>
    <row r="38" spans="1:5" ht="11.45" customHeight="1" x14ac:dyDescent="0.2">
      <c r="A38" s="116">
        <f>IF(E38&lt;&gt;"",COUNTA($E$8:E38),"")</f>
        <v>27</v>
      </c>
      <c r="B38" s="64" t="s">
        <v>218</v>
      </c>
      <c r="C38" s="75">
        <v>61600</v>
      </c>
      <c r="D38" s="75">
        <v>60300</v>
      </c>
      <c r="E38" s="76">
        <f t="shared" si="1"/>
        <v>-2.1103896103896034</v>
      </c>
    </row>
    <row r="39" spans="1:5" ht="11.45" customHeight="1" x14ac:dyDescent="0.2">
      <c r="A39" s="116">
        <f>IF(E39&lt;&gt;"",COUNTA($E$8:E39),"")</f>
        <v>28</v>
      </c>
      <c r="B39" s="64" t="s">
        <v>219</v>
      </c>
      <c r="C39" s="75">
        <v>37300</v>
      </c>
      <c r="D39" s="75">
        <f>D40+D41</f>
        <v>34600</v>
      </c>
      <c r="E39" s="76">
        <f t="shared" si="1"/>
        <v>-7.2386058981233248</v>
      </c>
    </row>
    <row r="40" spans="1:5" ht="11.45" customHeight="1" x14ac:dyDescent="0.2">
      <c r="A40" s="116">
        <f>IF(E40&lt;&gt;"",COUNTA($E$8:E40),"")</f>
        <v>29</v>
      </c>
      <c r="B40" s="64" t="s">
        <v>220</v>
      </c>
      <c r="C40" s="75">
        <v>7700</v>
      </c>
      <c r="D40" s="75">
        <v>8400</v>
      </c>
      <c r="E40" s="76">
        <f t="shared" si="1"/>
        <v>9.0909090909090935</v>
      </c>
    </row>
    <row r="41" spans="1:5" ht="11.45" customHeight="1" x14ac:dyDescent="0.2">
      <c r="A41" s="116">
        <f>IF(E41&lt;&gt;"",COUNTA($E$8:E41),"")</f>
        <v>30</v>
      </c>
      <c r="B41" s="64" t="s">
        <v>221</v>
      </c>
      <c r="C41" s="75">
        <v>29600</v>
      </c>
      <c r="D41" s="75">
        <v>26200</v>
      </c>
      <c r="E41" s="76">
        <f t="shared" si="1"/>
        <v>-11.486486486486484</v>
      </c>
    </row>
    <row r="42" spans="1:5" ht="11.45" customHeight="1" x14ac:dyDescent="0.2">
      <c r="A42" s="116">
        <f>IF(E42&lt;&gt;"",COUNTA($E$8:E42),"")</f>
        <v>31</v>
      </c>
      <c r="B42" s="64" t="s">
        <v>222</v>
      </c>
      <c r="C42" s="75">
        <v>24400</v>
      </c>
      <c r="D42" s="75">
        <f>D43+D44</f>
        <v>25800</v>
      </c>
      <c r="E42" s="76">
        <f t="shared" si="1"/>
        <v>5.7377049180327901</v>
      </c>
    </row>
    <row r="43" spans="1:5" ht="11.45" customHeight="1" x14ac:dyDescent="0.2">
      <c r="A43" s="116">
        <f>IF(E43&lt;&gt;"",COUNTA($E$8:E43),"")</f>
        <v>32</v>
      </c>
      <c r="B43" s="64" t="s">
        <v>223</v>
      </c>
      <c r="C43" s="75">
        <v>16800</v>
      </c>
      <c r="D43" s="75">
        <v>13700</v>
      </c>
      <c r="E43" s="76">
        <f t="shared" si="1"/>
        <v>-18.452380952380949</v>
      </c>
    </row>
    <row r="44" spans="1:5" ht="11.45" customHeight="1" x14ac:dyDescent="0.2">
      <c r="A44" s="116">
        <f>IF(E44&lt;&gt;"",COUNTA($E$8:E44),"")</f>
        <v>33</v>
      </c>
      <c r="B44" s="64" t="s">
        <v>224</v>
      </c>
      <c r="C44" s="75">
        <v>7600</v>
      </c>
      <c r="D44" s="75">
        <v>12100</v>
      </c>
      <c r="E44" s="76">
        <f t="shared" si="1"/>
        <v>59.21052631578948</v>
      </c>
    </row>
    <row r="45" spans="1:5" ht="11.45" customHeight="1" x14ac:dyDescent="0.2">
      <c r="A45" s="116" t="str">
        <f>IF(E45&lt;&gt;"",COUNTA($E$8:E45),"")</f>
        <v/>
      </c>
      <c r="B45" s="63"/>
      <c r="C45" s="75"/>
      <c r="D45" s="75"/>
      <c r="E45" s="76"/>
    </row>
    <row r="46" spans="1:5" ht="11.45" customHeight="1" x14ac:dyDescent="0.2">
      <c r="A46" s="116" t="str">
        <f>IF(E46&lt;&gt;"",COUNTA($E$8:E46),"")</f>
        <v/>
      </c>
      <c r="B46" s="64"/>
      <c r="C46" s="75"/>
      <c r="D46" s="75"/>
      <c r="E46" s="76"/>
    </row>
    <row r="47" spans="1:5" ht="11.45" customHeight="1" x14ac:dyDescent="0.2">
      <c r="A47" s="116">
        <f>IF(E47&lt;&gt;"",COUNTA($E$8:E47),"")</f>
        <v>34</v>
      </c>
      <c r="B47" s="63" t="s">
        <v>26</v>
      </c>
      <c r="C47" s="77">
        <v>70300</v>
      </c>
      <c r="D47" s="77">
        <v>66400</v>
      </c>
      <c r="E47" s="78">
        <f t="shared" ref="E47:E53" si="2">D47*100/C47-100</f>
        <v>-5.5476529160739716</v>
      </c>
    </row>
    <row r="48" spans="1:5" ht="11.45" customHeight="1" x14ac:dyDescent="0.2">
      <c r="A48" s="116" t="str">
        <f>IF(E48&lt;&gt;"",COUNTA($E$8:E48),"")</f>
        <v/>
      </c>
      <c r="B48" s="63"/>
      <c r="C48" s="75"/>
      <c r="D48" s="75"/>
      <c r="E48" s="76"/>
    </row>
    <row r="49" spans="1:5" ht="11.45" customHeight="1" x14ac:dyDescent="0.2">
      <c r="A49" s="116">
        <f>IF(E49&lt;&gt;"",COUNTA($E$8:E49),"")</f>
        <v>35</v>
      </c>
      <c r="B49" s="64" t="s">
        <v>225</v>
      </c>
      <c r="C49" s="75">
        <v>47900</v>
      </c>
      <c r="D49" s="75">
        <v>45800</v>
      </c>
      <c r="E49" s="76">
        <f t="shared" si="2"/>
        <v>-4.384133611691027</v>
      </c>
    </row>
    <row r="50" spans="1:5" s="67" customFormat="1" ht="11.45" customHeight="1" x14ac:dyDescent="0.2">
      <c r="A50" s="116">
        <f>IF(E50&lt;&gt;"",COUNTA($E$8:E50),"")</f>
        <v>36</v>
      </c>
      <c r="B50" s="66" t="s">
        <v>226</v>
      </c>
      <c r="C50" s="75" t="s">
        <v>11</v>
      </c>
      <c r="D50" s="75" t="s">
        <v>11</v>
      </c>
      <c r="E50" s="76" t="s">
        <v>9</v>
      </c>
    </row>
    <row r="51" spans="1:5" s="67" customFormat="1" ht="11.45" customHeight="1" x14ac:dyDescent="0.2">
      <c r="A51" s="116">
        <f>IF(E51&lt;&gt;"",COUNTA($E$8:E51),"")</f>
        <v>37</v>
      </c>
      <c r="B51" s="66" t="s">
        <v>227</v>
      </c>
      <c r="C51" s="75">
        <v>47200</v>
      </c>
      <c r="D51" s="75">
        <v>45500</v>
      </c>
      <c r="E51" s="76">
        <f t="shared" si="2"/>
        <v>-3.6016949152542423</v>
      </c>
    </row>
    <row r="52" spans="1:5" ht="11.45" customHeight="1" x14ac:dyDescent="0.2">
      <c r="A52" s="116">
        <f>IF(E52&lt;&gt;"",COUNTA($E$8:E52),"")</f>
        <v>38</v>
      </c>
      <c r="B52" s="64" t="s">
        <v>228</v>
      </c>
      <c r="C52" s="75">
        <v>19900</v>
      </c>
      <c r="D52" s="75">
        <v>18200</v>
      </c>
      <c r="E52" s="76">
        <f t="shared" si="2"/>
        <v>-8.5427135678392006</v>
      </c>
    </row>
    <row r="53" spans="1:5" ht="11.45" customHeight="1" x14ac:dyDescent="0.2">
      <c r="A53" s="116">
        <f>IF(E53&lt;&gt;"",COUNTA($E$8:E53),"")</f>
        <v>39</v>
      </c>
      <c r="B53" s="64" t="s">
        <v>229</v>
      </c>
      <c r="C53" s="75">
        <v>1500</v>
      </c>
      <c r="D53" s="75">
        <v>1300</v>
      </c>
      <c r="E53" s="76">
        <f t="shared" si="2"/>
        <v>-13.333333333333329</v>
      </c>
    </row>
    <row r="54" spans="1:5" ht="11.45" customHeight="1" x14ac:dyDescent="0.2">
      <c r="A54" s="116">
        <f>IF(E54&lt;&gt;"",COUNTA($E$8:E54),"")</f>
        <v>40</v>
      </c>
      <c r="B54" s="64" t="s">
        <v>230</v>
      </c>
      <c r="C54" s="75" t="s">
        <v>11</v>
      </c>
      <c r="D54" s="75" t="s">
        <v>11</v>
      </c>
      <c r="E54" s="76" t="s">
        <v>9</v>
      </c>
    </row>
    <row r="55" spans="1:5" ht="11.45" customHeight="1" x14ac:dyDescent="0.2">
      <c r="C55" s="68"/>
      <c r="D55" s="69"/>
      <c r="E55" s="70"/>
    </row>
    <row r="56" spans="1:5" ht="11.45" customHeight="1" x14ac:dyDescent="0.2"/>
    <row r="57" spans="1:5" x14ac:dyDescent="0.2">
      <c r="C57" s="73"/>
    </row>
  </sheetData>
  <mergeCells count="9">
    <mergeCell ref="A1:B1"/>
    <mergeCell ref="C1:E1"/>
    <mergeCell ref="C2:E2"/>
    <mergeCell ref="A3:A5"/>
    <mergeCell ref="B3:B5"/>
    <mergeCell ref="C3:C4"/>
    <mergeCell ref="D3:D4"/>
    <mergeCell ref="C5:D5"/>
    <mergeCell ref="E3:E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zoomScale="140" zoomScaleNormal="140" workbookViewId="0"/>
  </sheetViews>
  <sheetFormatPr baseColWidth="10" defaultRowHeight="12.75" x14ac:dyDescent="0.2"/>
  <cols>
    <col min="1" max="2" width="45.7109375" customWidth="1"/>
  </cols>
  <sheetData>
    <row r="1" spans="1:1" ht="50.1" customHeight="1" x14ac:dyDescent="0.2">
      <c r="A1" s="96" t="s">
        <v>267</v>
      </c>
    </row>
    <row r="59" spans="2:2" x14ac:dyDescent="0.2">
      <c r="B59" s="1"/>
    </row>
  </sheetData>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zoomScale="140" zoomScaleNormal="140"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RowHeight="11.25" x14ac:dyDescent="0.2"/>
  <cols>
    <col min="1" max="1" width="3.7109375" style="90" customWidth="1"/>
    <col min="2" max="2" width="20.7109375" style="91" customWidth="1"/>
    <col min="3" max="3" width="14.7109375" style="91" customWidth="1"/>
    <col min="4" max="8" width="10.28515625" style="90" customWidth="1"/>
    <col min="9" max="14" width="8.7109375" style="90" customWidth="1"/>
    <col min="15" max="16384" width="11.42578125" style="90"/>
  </cols>
  <sheetData>
    <row r="1" spans="1:15" s="108" customFormat="1" ht="24.95" customHeight="1" x14ac:dyDescent="0.2">
      <c r="A1" s="225" t="s">
        <v>282</v>
      </c>
      <c r="B1" s="226"/>
      <c r="C1" s="226"/>
      <c r="D1" s="216" t="s">
        <v>235</v>
      </c>
      <c r="E1" s="217"/>
      <c r="F1" s="217"/>
      <c r="G1" s="217"/>
      <c r="H1" s="218"/>
      <c r="I1" s="221" t="s">
        <v>235</v>
      </c>
      <c r="J1" s="216"/>
      <c r="K1" s="216"/>
      <c r="L1" s="216"/>
      <c r="M1" s="216"/>
      <c r="N1" s="222"/>
    </row>
    <row r="2" spans="1:15" s="109" customFormat="1" ht="24.95" customHeight="1" x14ac:dyDescent="0.2">
      <c r="A2" s="227" t="s">
        <v>129</v>
      </c>
      <c r="B2" s="228"/>
      <c r="C2" s="228"/>
      <c r="D2" s="219" t="s">
        <v>283</v>
      </c>
      <c r="E2" s="219"/>
      <c r="F2" s="219"/>
      <c r="G2" s="219"/>
      <c r="H2" s="220"/>
      <c r="I2" s="224" t="s">
        <v>283</v>
      </c>
      <c r="J2" s="219"/>
      <c r="K2" s="219"/>
      <c r="L2" s="219"/>
      <c r="M2" s="219"/>
      <c r="N2" s="220"/>
    </row>
    <row r="3" spans="1:15" s="110" customFormat="1" ht="11.45" customHeight="1" x14ac:dyDescent="0.2">
      <c r="A3" s="223" t="s">
        <v>36</v>
      </c>
      <c r="B3" s="214" t="s">
        <v>167</v>
      </c>
      <c r="C3" s="214" t="s">
        <v>29</v>
      </c>
      <c r="D3" s="214" t="s">
        <v>30</v>
      </c>
      <c r="E3" s="214" t="s">
        <v>133</v>
      </c>
      <c r="F3" s="214"/>
      <c r="G3" s="214"/>
      <c r="H3" s="215"/>
      <c r="I3" s="223" t="s">
        <v>133</v>
      </c>
      <c r="J3" s="214"/>
      <c r="K3" s="214"/>
      <c r="L3" s="214"/>
      <c r="M3" s="214"/>
      <c r="N3" s="215"/>
    </row>
    <row r="4" spans="1:15" s="110" customFormat="1" ht="11.45" customHeight="1" x14ac:dyDescent="0.2">
      <c r="A4" s="223"/>
      <c r="B4" s="214"/>
      <c r="C4" s="214"/>
      <c r="D4" s="214"/>
      <c r="E4" s="214" t="s">
        <v>284</v>
      </c>
      <c r="F4" s="214" t="s">
        <v>38</v>
      </c>
      <c r="G4" s="214" t="s">
        <v>131</v>
      </c>
      <c r="H4" s="215"/>
      <c r="I4" s="223" t="s">
        <v>132</v>
      </c>
      <c r="J4" s="214"/>
      <c r="K4" s="214" t="s">
        <v>28</v>
      </c>
      <c r="L4" s="214"/>
      <c r="M4" s="214"/>
      <c r="N4" s="215"/>
    </row>
    <row r="5" spans="1:15" s="110" customFormat="1" ht="11.45" customHeight="1" x14ac:dyDescent="0.2">
      <c r="A5" s="223"/>
      <c r="B5" s="214"/>
      <c r="C5" s="214"/>
      <c r="D5" s="214"/>
      <c r="E5" s="214"/>
      <c r="F5" s="214"/>
      <c r="G5" s="214"/>
      <c r="H5" s="215"/>
      <c r="I5" s="223"/>
      <c r="J5" s="214"/>
      <c r="K5" s="214" t="s">
        <v>130</v>
      </c>
      <c r="L5" s="214"/>
      <c r="M5" s="214" t="s">
        <v>31</v>
      </c>
      <c r="N5" s="215"/>
    </row>
    <row r="6" spans="1:15" s="110" customFormat="1" ht="11.45" customHeight="1" x14ac:dyDescent="0.2">
      <c r="A6" s="223"/>
      <c r="B6" s="214"/>
      <c r="C6" s="214"/>
      <c r="D6" s="214"/>
      <c r="E6" s="214"/>
      <c r="F6" s="214"/>
      <c r="G6" s="214"/>
      <c r="H6" s="215"/>
      <c r="I6" s="223"/>
      <c r="J6" s="214"/>
      <c r="K6" s="214"/>
      <c r="L6" s="214"/>
      <c r="M6" s="214"/>
      <c r="N6" s="215"/>
    </row>
    <row r="7" spans="1:15" s="110" customFormat="1" ht="11.45" customHeight="1" x14ac:dyDescent="0.2">
      <c r="A7" s="223"/>
      <c r="B7" s="214"/>
      <c r="C7" s="214"/>
      <c r="D7" s="214"/>
      <c r="E7" s="214"/>
      <c r="F7" s="214"/>
      <c r="G7" s="83" t="s">
        <v>32</v>
      </c>
      <c r="H7" s="84" t="s">
        <v>33</v>
      </c>
      <c r="I7" s="85" t="s">
        <v>32</v>
      </c>
      <c r="J7" s="83" t="s">
        <v>33</v>
      </c>
      <c r="K7" s="83" t="s">
        <v>32</v>
      </c>
      <c r="L7" s="83" t="s">
        <v>260</v>
      </c>
      <c r="M7" s="83" t="s">
        <v>32</v>
      </c>
      <c r="N7" s="84" t="s">
        <v>260</v>
      </c>
    </row>
    <row r="8" spans="1:15" s="111" customFormat="1" ht="11.45" customHeight="1" x14ac:dyDescent="0.15">
      <c r="A8" s="52">
        <v>1</v>
      </c>
      <c r="B8" s="35">
        <v>2</v>
      </c>
      <c r="C8" s="35">
        <v>3</v>
      </c>
      <c r="D8" s="35">
        <v>4</v>
      </c>
      <c r="E8" s="35">
        <v>5</v>
      </c>
      <c r="F8" s="35">
        <v>6</v>
      </c>
      <c r="G8" s="35">
        <v>7</v>
      </c>
      <c r="H8" s="36">
        <v>8</v>
      </c>
      <c r="I8" s="52">
        <v>9</v>
      </c>
      <c r="J8" s="35">
        <v>10</v>
      </c>
      <c r="K8" s="35">
        <v>11</v>
      </c>
      <c r="L8" s="35">
        <v>12</v>
      </c>
      <c r="M8" s="35">
        <v>13</v>
      </c>
      <c r="N8" s="36">
        <v>14</v>
      </c>
    </row>
    <row r="9" spans="1:15" ht="11.45" customHeight="1" x14ac:dyDescent="0.2">
      <c r="A9" s="115" t="s">
        <v>27</v>
      </c>
      <c r="B9" s="86"/>
      <c r="C9" s="86"/>
      <c r="D9" s="112"/>
      <c r="E9" s="112"/>
      <c r="F9" s="112"/>
      <c r="G9" s="112"/>
      <c r="H9" s="112"/>
      <c r="I9" s="112" t="s">
        <v>27</v>
      </c>
      <c r="J9" s="112"/>
      <c r="K9" s="112"/>
      <c r="L9" s="112"/>
      <c r="M9" s="112"/>
      <c r="N9" s="112"/>
    </row>
    <row r="10" spans="1:15" ht="11.45" customHeight="1" x14ac:dyDescent="0.2">
      <c r="A10" s="116">
        <f>IF(E10&lt;&gt;"",COUNTA($E10:E$10),"")</f>
        <v>1</v>
      </c>
      <c r="B10" s="87" t="s">
        <v>285</v>
      </c>
      <c r="C10" s="87" t="s">
        <v>34</v>
      </c>
      <c r="D10" s="113">
        <v>3183</v>
      </c>
      <c r="E10" s="113">
        <v>618</v>
      </c>
      <c r="F10" s="113">
        <v>1993</v>
      </c>
      <c r="G10" s="113">
        <v>1651</v>
      </c>
      <c r="H10" s="113">
        <v>1774</v>
      </c>
      <c r="I10" s="113">
        <v>718</v>
      </c>
      <c r="J10" s="113">
        <v>1146</v>
      </c>
      <c r="K10" s="113">
        <v>1267</v>
      </c>
      <c r="L10" s="113">
        <v>1909</v>
      </c>
      <c r="M10" s="113">
        <v>1470</v>
      </c>
      <c r="N10" s="113">
        <v>1430</v>
      </c>
    </row>
    <row r="11" spans="1:15" ht="11.45" customHeight="1" x14ac:dyDescent="0.2">
      <c r="A11" s="116">
        <f>IF(E11&lt;&gt;"",COUNTA($E$10:E11),"")</f>
        <v>2</v>
      </c>
      <c r="B11" s="87"/>
      <c r="C11" s="87" t="s">
        <v>35</v>
      </c>
      <c r="D11" s="113">
        <v>456690</v>
      </c>
      <c r="E11" s="113">
        <v>149230</v>
      </c>
      <c r="F11" s="113">
        <v>56602</v>
      </c>
      <c r="G11" s="113">
        <v>34098</v>
      </c>
      <c r="H11" s="113">
        <v>58167</v>
      </c>
      <c r="I11" s="113">
        <v>10246</v>
      </c>
      <c r="J11" s="113">
        <v>26097</v>
      </c>
      <c r="K11" s="113">
        <v>23769</v>
      </c>
      <c r="L11" s="113">
        <v>74651</v>
      </c>
      <c r="M11" s="113">
        <v>4841</v>
      </c>
      <c r="N11" s="113">
        <v>18989</v>
      </c>
    </row>
    <row r="12" spans="1:15" ht="11.45" customHeight="1" x14ac:dyDescent="0.2">
      <c r="A12" s="116" t="str">
        <f>IF(E12&lt;&gt;"",COUNTA($E$10:E12),"")</f>
        <v/>
      </c>
      <c r="B12" s="87"/>
      <c r="C12" s="87"/>
      <c r="D12" s="112"/>
      <c r="E12" s="112"/>
      <c r="F12" s="112"/>
      <c r="G12" s="112"/>
      <c r="H12" s="112"/>
      <c r="I12" s="112"/>
      <c r="J12" s="112"/>
      <c r="K12" s="112"/>
      <c r="L12" s="112"/>
      <c r="M12" s="112"/>
      <c r="N12" s="112"/>
    </row>
    <row r="13" spans="1:15" ht="11.45" customHeight="1" x14ac:dyDescent="0.2">
      <c r="A13" s="116">
        <f>IF(E13&lt;&gt;"",COUNTA($E$10:E13),"")</f>
        <v>3</v>
      </c>
      <c r="B13" s="88" t="s">
        <v>168</v>
      </c>
      <c r="C13" s="88" t="s">
        <v>34</v>
      </c>
      <c r="D13" s="112">
        <v>9</v>
      </c>
      <c r="E13" s="112" t="s">
        <v>5</v>
      </c>
      <c r="F13" s="112">
        <v>7</v>
      </c>
      <c r="G13" s="112">
        <v>4</v>
      </c>
      <c r="H13" s="112">
        <v>4</v>
      </c>
      <c r="I13" s="112">
        <v>2</v>
      </c>
      <c r="J13" s="112">
        <v>3</v>
      </c>
      <c r="K13" s="112">
        <v>5</v>
      </c>
      <c r="L13" s="112">
        <v>6</v>
      </c>
      <c r="M13" s="112">
        <v>5</v>
      </c>
      <c r="N13" s="112">
        <v>4</v>
      </c>
      <c r="O13" s="114"/>
    </row>
    <row r="14" spans="1:15" ht="11.45" customHeight="1" x14ac:dyDescent="0.2">
      <c r="A14" s="116">
        <f>IF(E14&lt;&gt;"",COUNTA($E$10:E14),"")</f>
        <v>4</v>
      </c>
      <c r="B14" s="88" t="s">
        <v>27</v>
      </c>
      <c r="C14" s="88" t="s">
        <v>35</v>
      </c>
      <c r="D14" s="112" t="s">
        <v>0</v>
      </c>
      <c r="E14" s="112" t="s">
        <v>5</v>
      </c>
      <c r="F14" s="112" t="s">
        <v>0</v>
      </c>
      <c r="G14" s="112">
        <v>7</v>
      </c>
      <c r="H14" s="112" t="s">
        <v>0</v>
      </c>
      <c r="I14" s="112" t="s">
        <v>0</v>
      </c>
      <c r="J14" s="112">
        <v>3</v>
      </c>
      <c r="K14" s="112" t="s">
        <v>0</v>
      </c>
      <c r="L14" s="112" t="s">
        <v>0</v>
      </c>
      <c r="M14" s="112" t="s">
        <v>0</v>
      </c>
      <c r="N14" s="112" t="s">
        <v>0</v>
      </c>
      <c r="O14" s="114"/>
    </row>
    <row r="15" spans="1:15" ht="11.45" customHeight="1" x14ac:dyDescent="0.2">
      <c r="A15" s="116" t="str">
        <f>IF(E15&lt;&gt;"",COUNTA($E$10:E15),"")</f>
        <v/>
      </c>
      <c r="B15" s="88"/>
      <c r="C15" s="88"/>
      <c r="D15" s="112"/>
      <c r="E15" s="112"/>
      <c r="F15" s="112"/>
      <c r="G15" s="112"/>
      <c r="H15" s="112"/>
      <c r="I15" s="112"/>
      <c r="J15" s="112"/>
      <c r="K15" s="112"/>
      <c r="L15" s="112"/>
      <c r="M15" s="112"/>
      <c r="N15" s="112"/>
      <c r="O15" s="114"/>
    </row>
    <row r="16" spans="1:15" ht="11.45" customHeight="1" x14ac:dyDescent="0.2">
      <c r="A16" s="116">
        <f>IF(E16&lt;&gt;"",COUNTA($E$10:E16),"")</f>
        <v>5</v>
      </c>
      <c r="B16" s="88" t="s">
        <v>169</v>
      </c>
      <c r="C16" s="88" t="s">
        <v>34</v>
      </c>
      <c r="D16" s="112">
        <v>2</v>
      </c>
      <c r="E16" s="112">
        <v>2</v>
      </c>
      <c r="F16" s="112">
        <v>1</v>
      </c>
      <c r="G16" s="112">
        <v>2</v>
      </c>
      <c r="H16" s="112">
        <v>2</v>
      </c>
      <c r="I16" s="112" t="s">
        <v>5</v>
      </c>
      <c r="J16" s="112">
        <v>1</v>
      </c>
      <c r="K16" s="112">
        <v>1</v>
      </c>
      <c r="L16" s="112">
        <v>2</v>
      </c>
      <c r="M16" s="112">
        <v>1</v>
      </c>
      <c r="N16" s="112">
        <v>2</v>
      </c>
      <c r="O16" s="114"/>
    </row>
    <row r="17" spans="1:15" ht="11.45" customHeight="1" x14ac:dyDescent="0.2">
      <c r="A17" s="116">
        <f>IF(E17&lt;&gt;"",COUNTA($E$10:E17),"")</f>
        <v>6</v>
      </c>
      <c r="B17" s="88" t="s">
        <v>27</v>
      </c>
      <c r="C17" s="88" t="s">
        <v>35</v>
      </c>
      <c r="D17" s="112" t="s">
        <v>0</v>
      </c>
      <c r="E17" s="112" t="s">
        <v>0</v>
      </c>
      <c r="F17" s="112" t="s">
        <v>0</v>
      </c>
      <c r="G17" s="112" t="s">
        <v>0</v>
      </c>
      <c r="H17" s="112" t="s">
        <v>0</v>
      </c>
      <c r="I17" s="112" t="s">
        <v>5</v>
      </c>
      <c r="J17" s="112" t="s">
        <v>0</v>
      </c>
      <c r="K17" s="112" t="s">
        <v>0</v>
      </c>
      <c r="L17" s="112" t="s">
        <v>0</v>
      </c>
      <c r="M17" s="112" t="s">
        <v>0</v>
      </c>
      <c r="N17" s="112" t="s">
        <v>0</v>
      </c>
      <c r="O17" s="114"/>
    </row>
    <row r="18" spans="1:15" ht="11.45" customHeight="1" x14ac:dyDescent="0.2">
      <c r="A18" s="116" t="str">
        <f>IF(E18&lt;&gt;"",COUNTA($E$10:E18),"")</f>
        <v/>
      </c>
      <c r="B18" s="88"/>
      <c r="C18" s="88"/>
      <c r="D18" s="112"/>
      <c r="E18" s="112"/>
      <c r="F18" s="112"/>
      <c r="G18" s="112"/>
      <c r="H18" s="112"/>
      <c r="I18" s="112"/>
      <c r="J18" s="112"/>
      <c r="K18" s="112"/>
      <c r="L18" s="112"/>
      <c r="M18" s="112"/>
      <c r="N18" s="112"/>
      <c r="O18" s="114"/>
    </row>
    <row r="19" spans="1:15" ht="11.45" customHeight="1" x14ac:dyDescent="0.2">
      <c r="A19" s="116">
        <f>IF(E19&lt;&gt;"",COUNTA($E$10:E19),"")</f>
        <v>7</v>
      </c>
      <c r="B19" s="88" t="s">
        <v>170</v>
      </c>
      <c r="C19" s="88" t="s">
        <v>34</v>
      </c>
      <c r="D19" s="112">
        <v>599</v>
      </c>
      <c r="E19" s="112">
        <v>92</v>
      </c>
      <c r="F19" s="112">
        <v>389</v>
      </c>
      <c r="G19" s="112">
        <v>332</v>
      </c>
      <c r="H19" s="112">
        <v>346</v>
      </c>
      <c r="I19" s="112">
        <v>153</v>
      </c>
      <c r="J19" s="112">
        <v>210</v>
      </c>
      <c r="K19" s="112">
        <v>231</v>
      </c>
      <c r="L19" s="112">
        <v>352</v>
      </c>
      <c r="M19" s="112">
        <v>269</v>
      </c>
      <c r="N19" s="112">
        <v>248</v>
      </c>
      <c r="O19" s="114"/>
    </row>
    <row r="20" spans="1:15" ht="11.45" customHeight="1" x14ac:dyDescent="0.2">
      <c r="A20" s="116">
        <f>IF(E20&lt;&gt;"",COUNTA($E$10:E20),"")</f>
        <v>8</v>
      </c>
      <c r="B20" s="88" t="s">
        <v>171</v>
      </c>
      <c r="C20" s="88" t="s">
        <v>35</v>
      </c>
      <c r="D20" s="112">
        <v>74868</v>
      </c>
      <c r="E20" s="112">
        <v>20330</v>
      </c>
      <c r="F20" s="112">
        <v>11337</v>
      </c>
      <c r="G20" s="112">
        <v>5652</v>
      </c>
      <c r="H20" s="112">
        <v>9809</v>
      </c>
      <c r="I20" s="112">
        <v>2074</v>
      </c>
      <c r="J20" s="112">
        <v>3867</v>
      </c>
      <c r="K20" s="112">
        <v>5612</v>
      </c>
      <c r="L20" s="112">
        <v>11992</v>
      </c>
      <c r="M20" s="112">
        <v>875</v>
      </c>
      <c r="N20" s="112">
        <v>3320</v>
      </c>
      <c r="O20" s="114"/>
    </row>
    <row r="21" spans="1:15" ht="11.45" customHeight="1" x14ac:dyDescent="0.2">
      <c r="A21" s="116" t="str">
        <f>IF(E21&lt;&gt;"",COUNTA($E$10:E21),"")</f>
        <v/>
      </c>
      <c r="B21" s="88"/>
      <c r="C21" s="88"/>
      <c r="D21" s="112"/>
      <c r="E21" s="112"/>
      <c r="F21" s="112"/>
      <c r="G21" s="112"/>
      <c r="H21" s="112"/>
      <c r="I21" s="112"/>
      <c r="J21" s="112"/>
      <c r="K21" s="112"/>
      <c r="L21" s="112"/>
      <c r="M21" s="112"/>
      <c r="N21" s="112"/>
      <c r="O21" s="114"/>
    </row>
    <row r="22" spans="1:15" ht="11.45" customHeight="1" x14ac:dyDescent="0.2">
      <c r="A22" s="116">
        <f>IF(E22&lt;&gt;"",COUNTA($E$10:E22),"")</f>
        <v>9</v>
      </c>
      <c r="B22" s="88" t="s">
        <v>172</v>
      </c>
      <c r="C22" s="88" t="s">
        <v>34</v>
      </c>
      <c r="D22" s="112">
        <v>576</v>
      </c>
      <c r="E22" s="112">
        <v>122</v>
      </c>
      <c r="F22" s="112">
        <v>358</v>
      </c>
      <c r="G22" s="112">
        <v>302</v>
      </c>
      <c r="H22" s="112">
        <v>332</v>
      </c>
      <c r="I22" s="112">
        <v>122</v>
      </c>
      <c r="J22" s="112">
        <v>224</v>
      </c>
      <c r="K22" s="112">
        <v>220</v>
      </c>
      <c r="L22" s="112">
        <v>349</v>
      </c>
      <c r="M22" s="112">
        <v>260</v>
      </c>
      <c r="N22" s="112">
        <v>276</v>
      </c>
    </row>
    <row r="23" spans="1:15" ht="11.45" customHeight="1" x14ac:dyDescent="0.2">
      <c r="A23" s="116">
        <f>IF(E23&lt;&gt;"",COUNTA($E$10:E23),"")</f>
        <v>10</v>
      </c>
      <c r="B23" s="88" t="s">
        <v>27</v>
      </c>
      <c r="C23" s="88" t="s">
        <v>35</v>
      </c>
      <c r="D23" s="112">
        <v>84598</v>
      </c>
      <c r="E23" s="112">
        <v>33748</v>
      </c>
      <c r="F23" s="112">
        <v>8274</v>
      </c>
      <c r="G23" s="112">
        <v>3603</v>
      </c>
      <c r="H23" s="112">
        <v>11736</v>
      </c>
      <c r="I23" s="112">
        <v>612</v>
      </c>
      <c r="J23" s="112">
        <v>5751</v>
      </c>
      <c r="K23" s="112">
        <v>1411</v>
      </c>
      <c r="L23" s="112">
        <v>15594</v>
      </c>
      <c r="M23" s="112">
        <v>705</v>
      </c>
      <c r="N23" s="112">
        <v>3164</v>
      </c>
    </row>
    <row r="24" spans="1:15" ht="11.45" customHeight="1" x14ac:dyDescent="0.2">
      <c r="A24" s="116" t="str">
        <f>IF(E24&lt;&gt;"",COUNTA($E$10:E24),"")</f>
        <v/>
      </c>
      <c r="B24" s="88"/>
      <c r="C24" s="88"/>
      <c r="D24" s="112"/>
      <c r="E24" s="112"/>
      <c r="F24" s="112"/>
      <c r="G24" s="112"/>
      <c r="H24" s="112"/>
      <c r="I24" s="112"/>
      <c r="J24" s="112"/>
      <c r="K24" s="112"/>
      <c r="L24" s="112"/>
      <c r="M24" s="112"/>
      <c r="N24" s="112"/>
    </row>
    <row r="25" spans="1:15" ht="11.45" customHeight="1" x14ac:dyDescent="0.2">
      <c r="A25" s="116">
        <f>IF(E25&lt;&gt;"",COUNTA($E$10:E25),"")</f>
        <v>11</v>
      </c>
      <c r="B25" s="88" t="s">
        <v>173</v>
      </c>
      <c r="C25" s="88" t="s">
        <v>34</v>
      </c>
      <c r="D25" s="112">
        <v>389</v>
      </c>
      <c r="E25" s="112">
        <v>82</v>
      </c>
      <c r="F25" s="112">
        <v>243</v>
      </c>
      <c r="G25" s="112">
        <v>187</v>
      </c>
      <c r="H25" s="112">
        <v>199</v>
      </c>
      <c r="I25" s="112">
        <v>92</v>
      </c>
      <c r="J25" s="112">
        <v>148</v>
      </c>
      <c r="K25" s="112">
        <v>150</v>
      </c>
      <c r="L25" s="112">
        <v>242</v>
      </c>
      <c r="M25" s="112">
        <v>163</v>
      </c>
      <c r="N25" s="112">
        <v>181</v>
      </c>
    </row>
    <row r="26" spans="1:15" ht="11.45" customHeight="1" x14ac:dyDescent="0.2">
      <c r="A26" s="116">
        <f>IF(E26&lt;&gt;"",COUNTA($E$10:E26),"")</f>
        <v>12</v>
      </c>
      <c r="B26" s="88" t="s">
        <v>27</v>
      </c>
      <c r="C26" s="88" t="s">
        <v>35</v>
      </c>
      <c r="D26" s="112">
        <v>54771</v>
      </c>
      <c r="E26" s="112">
        <v>15776</v>
      </c>
      <c r="F26" s="112">
        <v>8615</v>
      </c>
      <c r="G26" s="112">
        <v>3296</v>
      </c>
      <c r="H26" s="112">
        <v>7558</v>
      </c>
      <c r="I26" s="112">
        <v>618</v>
      </c>
      <c r="J26" s="112">
        <v>3216</v>
      </c>
      <c r="K26" s="112">
        <v>2257</v>
      </c>
      <c r="L26" s="112">
        <v>9710</v>
      </c>
      <c r="M26" s="112">
        <v>804</v>
      </c>
      <c r="N26" s="112">
        <v>2921</v>
      </c>
    </row>
    <row r="27" spans="1:15" ht="11.45" customHeight="1" x14ac:dyDescent="0.2">
      <c r="A27" s="116" t="str">
        <f>IF(E27&lt;&gt;"",COUNTA($E$10:E27),"")</f>
        <v/>
      </c>
      <c r="B27" s="88"/>
      <c r="C27" s="88"/>
      <c r="D27" s="112"/>
      <c r="E27" s="112"/>
      <c r="F27" s="112"/>
      <c r="G27" s="112"/>
      <c r="H27" s="112"/>
      <c r="I27" s="112"/>
      <c r="J27" s="112"/>
      <c r="K27" s="112"/>
      <c r="L27" s="112"/>
      <c r="M27" s="112"/>
      <c r="N27" s="112"/>
    </row>
    <row r="28" spans="1:15" ht="11.45" customHeight="1" x14ac:dyDescent="0.2">
      <c r="A28" s="116">
        <f>IF(E28&lt;&gt;"",COUNTA($E$10:E28),"")</f>
        <v>13</v>
      </c>
      <c r="B28" s="88" t="s">
        <v>174</v>
      </c>
      <c r="C28" s="88" t="s">
        <v>34</v>
      </c>
      <c r="D28" s="112">
        <v>364</v>
      </c>
      <c r="E28" s="112">
        <v>78</v>
      </c>
      <c r="F28" s="112">
        <v>226</v>
      </c>
      <c r="G28" s="112">
        <v>153</v>
      </c>
      <c r="H28" s="112">
        <v>173</v>
      </c>
      <c r="I28" s="112">
        <v>68</v>
      </c>
      <c r="J28" s="112">
        <v>93</v>
      </c>
      <c r="K28" s="112">
        <v>160</v>
      </c>
      <c r="L28" s="112">
        <v>196</v>
      </c>
      <c r="M28" s="112">
        <v>158</v>
      </c>
      <c r="N28" s="112">
        <v>152</v>
      </c>
    </row>
    <row r="29" spans="1:15" ht="11.45" customHeight="1" x14ac:dyDescent="0.2">
      <c r="A29" s="116">
        <f>IF(E29&lt;&gt;"",COUNTA($E$10:E29),"")</f>
        <v>14</v>
      </c>
      <c r="B29" s="88" t="s">
        <v>27</v>
      </c>
      <c r="C29" s="88" t="s">
        <v>35</v>
      </c>
      <c r="D29" s="112">
        <v>40637</v>
      </c>
      <c r="E29" s="112" t="s">
        <v>0</v>
      </c>
      <c r="F29" s="112" t="s">
        <v>0</v>
      </c>
      <c r="G29" s="112" t="s">
        <v>0</v>
      </c>
      <c r="H29" s="112" t="s">
        <v>0</v>
      </c>
      <c r="I29" s="112" t="s">
        <v>0</v>
      </c>
      <c r="J29" s="112" t="s">
        <v>0</v>
      </c>
      <c r="K29" s="112">
        <v>1041</v>
      </c>
      <c r="L29" s="112">
        <v>6167</v>
      </c>
      <c r="M29" s="112">
        <v>452</v>
      </c>
      <c r="N29" s="112">
        <v>1907</v>
      </c>
    </row>
    <row r="30" spans="1:15" ht="11.45" customHeight="1" x14ac:dyDescent="0.2">
      <c r="A30" s="116" t="str">
        <f>IF(E30&lt;&gt;"",COUNTA($E$10:E30),"")</f>
        <v/>
      </c>
      <c r="B30" s="88"/>
      <c r="C30" s="88"/>
      <c r="D30" s="112"/>
      <c r="E30" s="112"/>
      <c r="F30" s="112"/>
      <c r="G30" s="112"/>
      <c r="H30" s="112"/>
      <c r="I30" s="112"/>
      <c r="J30" s="112"/>
      <c r="K30" s="112"/>
      <c r="L30" s="112"/>
      <c r="M30" s="112"/>
      <c r="N30" s="112"/>
    </row>
    <row r="31" spans="1:15" ht="11.45" customHeight="1" x14ac:dyDescent="0.2">
      <c r="A31" s="116">
        <f>IF(E31&lt;&gt;"",COUNTA($E$10:E31),"")</f>
        <v>15</v>
      </c>
      <c r="B31" s="88" t="s">
        <v>175</v>
      </c>
      <c r="C31" s="88" t="s">
        <v>34</v>
      </c>
      <c r="D31" s="112">
        <v>537</v>
      </c>
      <c r="E31" s="112">
        <v>84</v>
      </c>
      <c r="F31" s="112">
        <v>348</v>
      </c>
      <c r="G31" s="112">
        <v>310</v>
      </c>
      <c r="H31" s="112">
        <v>321</v>
      </c>
      <c r="I31" s="112">
        <v>129</v>
      </c>
      <c r="J31" s="112">
        <v>186</v>
      </c>
      <c r="K31" s="112">
        <v>216</v>
      </c>
      <c r="L31" s="112">
        <v>324</v>
      </c>
      <c r="M31" s="112">
        <v>280</v>
      </c>
      <c r="N31" s="112">
        <v>218</v>
      </c>
    </row>
    <row r="32" spans="1:15" ht="11.45" customHeight="1" x14ac:dyDescent="0.2">
      <c r="A32" s="116">
        <f>IF(E32&lt;&gt;"",COUNTA($E$10:E32),"")</f>
        <v>16</v>
      </c>
      <c r="B32" s="88" t="s">
        <v>27</v>
      </c>
      <c r="C32" s="88" t="s">
        <v>35</v>
      </c>
      <c r="D32" s="112">
        <v>87283</v>
      </c>
      <c r="E32" s="112">
        <v>15363</v>
      </c>
      <c r="F32" s="112">
        <v>15550</v>
      </c>
      <c r="G32" s="112">
        <v>13286</v>
      </c>
      <c r="H32" s="112">
        <v>9529</v>
      </c>
      <c r="I32" s="112">
        <v>4478</v>
      </c>
      <c r="J32" s="112">
        <v>3785</v>
      </c>
      <c r="K32" s="112">
        <v>9948</v>
      </c>
      <c r="L32" s="112">
        <v>11314</v>
      </c>
      <c r="M32" s="112">
        <v>1026</v>
      </c>
      <c r="N32" s="112">
        <v>3004</v>
      </c>
    </row>
    <row r="33" spans="1:14" ht="11.45" customHeight="1" x14ac:dyDescent="0.2">
      <c r="A33" s="116" t="str">
        <f>IF(E33&lt;&gt;"",COUNTA($E$10:E33),"")</f>
        <v/>
      </c>
      <c r="B33" s="88"/>
      <c r="C33" s="88"/>
      <c r="D33" s="112"/>
      <c r="E33" s="112"/>
      <c r="F33" s="112"/>
      <c r="G33" s="112"/>
      <c r="H33" s="112"/>
      <c r="I33" s="112"/>
      <c r="J33" s="112"/>
      <c r="K33" s="112"/>
      <c r="L33" s="112"/>
      <c r="M33" s="112"/>
      <c r="N33" s="112"/>
    </row>
    <row r="34" spans="1:14" ht="11.45" customHeight="1" x14ac:dyDescent="0.2">
      <c r="A34" s="116">
        <f>IF(E34&lt;&gt;"",COUNTA($E$10:E34),"")</f>
        <v>17</v>
      </c>
      <c r="B34" s="88" t="s">
        <v>176</v>
      </c>
      <c r="C34" s="88" t="s">
        <v>34</v>
      </c>
      <c r="D34" s="112">
        <v>707</v>
      </c>
      <c r="E34" s="112">
        <v>158</v>
      </c>
      <c r="F34" s="112">
        <v>421</v>
      </c>
      <c r="G34" s="112">
        <v>361</v>
      </c>
      <c r="H34" s="112">
        <v>397</v>
      </c>
      <c r="I34" s="112">
        <v>152</v>
      </c>
      <c r="J34" s="112">
        <v>281</v>
      </c>
      <c r="K34" s="112">
        <v>284</v>
      </c>
      <c r="L34" s="112">
        <v>438</v>
      </c>
      <c r="M34" s="112">
        <v>334</v>
      </c>
      <c r="N34" s="112">
        <v>349</v>
      </c>
    </row>
    <row r="35" spans="1:14" ht="11.45" customHeight="1" x14ac:dyDescent="0.2">
      <c r="A35" s="116">
        <f>IF(E35&lt;&gt;"",COUNTA($E$10:E35),"")</f>
        <v>18</v>
      </c>
      <c r="B35" s="88" t="s">
        <v>27</v>
      </c>
      <c r="C35" s="88" t="s">
        <v>35</v>
      </c>
      <c r="D35" s="112">
        <v>114273</v>
      </c>
      <c r="E35" s="112">
        <v>45584</v>
      </c>
      <c r="F35" s="112">
        <v>10099</v>
      </c>
      <c r="G35" s="112">
        <v>6418</v>
      </c>
      <c r="H35" s="112">
        <v>14138</v>
      </c>
      <c r="I35" s="112">
        <v>2000</v>
      </c>
      <c r="J35" s="112">
        <v>7095</v>
      </c>
      <c r="K35" s="112">
        <v>3478</v>
      </c>
      <c r="L35" s="112">
        <v>19840</v>
      </c>
      <c r="M35" s="112">
        <v>965</v>
      </c>
      <c r="N35" s="112">
        <v>4656</v>
      </c>
    </row>
    <row r="36" spans="1:14" x14ac:dyDescent="0.2">
      <c r="N36" s="92"/>
    </row>
    <row r="38" spans="1:14" s="93" customFormat="1" x14ac:dyDescent="0.2">
      <c r="B38" s="94"/>
      <c r="C38" s="94"/>
      <c r="D38" s="94"/>
    </row>
  </sheetData>
  <mergeCells count="19">
    <mergeCell ref="A1:C1"/>
    <mergeCell ref="A2:C2"/>
    <mergeCell ref="A3:A7"/>
    <mergeCell ref="B3:B7"/>
    <mergeCell ref="C3:C7"/>
    <mergeCell ref="M5:N6"/>
    <mergeCell ref="K5:L6"/>
    <mergeCell ref="D1:H1"/>
    <mergeCell ref="D2:H2"/>
    <mergeCell ref="I1:N1"/>
    <mergeCell ref="I3:N3"/>
    <mergeCell ref="K4:N4"/>
    <mergeCell ref="E3:H3"/>
    <mergeCell ref="G4:H6"/>
    <mergeCell ref="I4:J6"/>
    <mergeCell ref="I2:N2"/>
    <mergeCell ref="D3:D7"/>
    <mergeCell ref="F4:F7"/>
    <mergeCell ref="E4:E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colBreaks count="1" manualBreakCount="1">
    <brk id="8"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zoomScale="140" zoomScaleNormal="140" workbookViewId="0">
      <pane xSplit="2" ySplit="6" topLeftCell="C7" activePane="bottomRight" state="frozen"/>
      <selection pane="topRight" activeCell="C1" sqref="C1"/>
      <selection pane="bottomLeft" activeCell="A7" sqref="A7"/>
      <selection pane="bottomRight" activeCell="C7" sqref="C7"/>
    </sheetView>
  </sheetViews>
  <sheetFormatPr baseColWidth="10" defaultRowHeight="11.25" x14ac:dyDescent="0.2"/>
  <cols>
    <col min="1" max="1" width="3.7109375" style="125" customWidth="1"/>
    <col min="2" max="2" width="30.7109375" style="91" customWidth="1"/>
    <col min="3" max="3" width="11.28515625" style="91" customWidth="1"/>
    <col min="4" max="9" width="11.28515625" style="90" customWidth="1"/>
    <col min="10" max="12" width="11.28515625" style="61" customWidth="1"/>
    <col min="13" max="16384" width="11.42578125" style="61"/>
  </cols>
  <sheetData>
    <row r="1" spans="1:13" s="126" customFormat="1" ht="24.95" customHeight="1" x14ac:dyDescent="0.2">
      <c r="A1" s="231" t="s">
        <v>278</v>
      </c>
      <c r="B1" s="232"/>
      <c r="C1" s="235" t="s">
        <v>235</v>
      </c>
      <c r="D1" s="235"/>
      <c r="E1" s="235"/>
      <c r="F1" s="235"/>
      <c r="G1" s="236"/>
      <c r="H1" s="239" t="s">
        <v>235</v>
      </c>
      <c r="I1" s="240"/>
      <c r="J1" s="240"/>
      <c r="K1" s="240"/>
      <c r="L1" s="241"/>
    </row>
    <row r="2" spans="1:13" s="81" customFormat="1" ht="24.95" customHeight="1" x14ac:dyDescent="0.2">
      <c r="A2" s="233" t="s">
        <v>134</v>
      </c>
      <c r="B2" s="234"/>
      <c r="C2" s="237" t="s">
        <v>19</v>
      </c>
      <c r="D2" s="237"/>
      <c r="E2" s="237"/>
      <c r="F2" s="237"/>
      <c r="G2" s="238"/>
      <c r="H2" s="242" t="s">
        <v>19</v>
      </c>
      <c r="I2" s="237"/>
      <c r="J2" s="237"/>
      <c r="K2" s="237"/>
      <c r="L2" s="238"/>
    </row>
    <row r="3" spans="1:13" s="82" customFormat="1" ht="11.45" customHeight="1" x14ac:dyDescent="0.2">
      <c r="A3" s="229" t="s">
        <v>36</v>
      </c>
      <c r="B3" s="230" t="s">
        <v>58</v>
      </c>
      <c r="C3" s="230" t="s">
        <v>86</v>
      </c>
      <c r="D3" s="230" t="s">
        <v>57</v>
      </c>
      <c r="E3" s="230"/>
      <c r="F3" s="230" t="s">
        <v>85</v>
      </c>
      <c r="G3" s="243"/>
      <c r="H3" s="229" t="s">
        <v>56</v>
      </c>
      <c r="I3" s="230"/>
      <c r="J3" s="230"/>
      <c r="K3" s="230"/>
      <c r="L3" s="243" t="s">
        <v>59</v>
      </c>
    </row>
    <row r="4" spans="1:13" s="82" customFormat="1" ht="11.45" customHeight="1" x14ac:dyDescent="0.2">
      <c r="A4" s="229"/>
      <c r="B4" s="230"/>
      <c r="C4" s="230"/>
      <c r="D4" s="230"/>
      <c r="E4" s="230"/>
      <c r="F4" s="230"/>
      <c r="G4" s="243"/>
      <c r="H4" s="229" t="s">
        <v>87</v>
      </c>
      <c r="I4" s="230"/>
      <c r="J4" s="230" t="s">
        <v>31</v>
      </c>
      <c r="K4" s="230"/>
      <c r="L4" s="243"/>
    </row>
    <row r="5" spans="1:13" s="82" customFormat="1" ht="11.45" customHeight="1" x14ac:dyDescent="0.2">
      <c r="A5" s="229"/>
      <c r="B5" s="230"/>
      <c r="C5" s="230"/>
      <c r="D5" s="118" t="s">
        <v>32</v>
      </c>
      <c r="E5" s="118" t="s">
        <v>33</v>
      </c>
      <c r="F5" s="118" t="s">
        <v>32</v>
      </c>
      <c r="G5" s="119" t="s">
        <v>33</v>
      </c>
      <c r="H5" s="120" t="s">
        <v>32</v>
      </c>
      <c r="I5" s="118" t="s">
        <v>260</v>
      </c>
      <c r="J5" s="118" t="s">
        <v>32</v>
      </c>
      <c r="K5" s="118" t="s">
        <v>260</v>
      </c>
      <c r="L5" s="243"/>
    </row>
    <row r="6" spans="1:13" s="51" customFormat="1" ht="11.45" customHeight="1" x14ac:dyDescent="0.15">
      <c r="A6" s="48">
        <v>1</v>
      </c>
      <c r="B6" s="49">
        <v>2</v>
      </c>
      <c r="C6" s="49">
        <v>3</v>
      </c>
      <c r="D6" s="49">
        <v>4</v>
      </c>
      <c r="E6" s="49">
        <v>5</v>
      </c>
      <c r="F6" s="49">
        <v>6</v>
      </c>
      <c r="G6" s="50">
        <v>7</v>
      </c>
      <c r="H6" s="48">
        <v>8</v>
      </c>
      <c r="I6" s="49">
        <v>9</v>
      </c>
      <c r="J6" s="49">
        <v>10</v>
      </c>
      <c r="K6" s="49">
        <v>11</v>
      </c>
      <c r="L6" s="50">
        <v>12</v>
      </c>
    </row>
    <row r="7" spans="1:13" ht="11.45" customHeight="1" x14ac:dyDescent="0.2">
      <c r="A7" s="124" t="s">
        <v>27</v>
      </c>
      <c r="B7" s="121" t="s">
        <v>27</v>
      </c>
      <c r="C7" s="127"/>
      <c r="D7" s="112"/>
      <c r="E7" s="112"/>
      <c r="F7" s="112"/>
      <c r="G7" s="112"/>
      <c r="H7" s="112"/>
      <c r="I7" s="112"/>
      <c r="J7" s="112"/>
      <c r="K7" s="112"/>
      <c r="L7" s="112"/>
      <c r="M7" s="68"/>
    </row>
    <row r="8" spans="1:13" ht="11.45" customHeight="1" x14ac:dyDescent="0.2">
      <c r="A8" s="38">
        <f>IF(E8&lt;&gt;"",COUNTA($E$8:E8),"")</f>
        <v>1</v>
      </c>
      <c r="B8" s="122" t="s">
        <v>60</v>
      </c>
      <c r="C8" s="127">
        <v>274512</v>
      </c>
      <c r="D8" s="112">
        <v>9099</v>
      </c>
      <c r="E8" s="112">
        <v>36332</v>
      </c>
      <c r="F8" s="112">
        <v>1769</v>
      </c>
      <c r="G8" s="112">
        <v>19035</v>
      </c>
      <c r="H8" s="112">
        <v>4003</v>
      </c>
      <c r="I8" s="112">
        <v>50839</v>
      </c>
      <c r="J8" s="112">
        <v>451</v>
      </c>
      <c r="K8" s="112">
        <v>10738</v>
      </c>
      <c r="L8" s="112">
        <v>142246</v>
      </c>
      <c r="M8" s="68"/>
    </row>
    <row r="9" spans="1:13" ht="11.45" customHeight="1" x14ac:dyDescent="0.2">
      <c r="A9" s="38" t="str">
        <f>IF(E9&lt;&gt;"",COUNTA($E$8:E9),"")</f>
        <v/>
      </c>
      <c r="B9" s="122" t="s">
        <v>80</v>
      </c>
      <c r="C9" s="127"/>
      <c r="D9" s="112"/>
      <c r="E9" s="112"/>
      <c r="F9" s="112"/>
      <c r="G9" s="112"/>
      <c r="H9" s="112"/>
      <c r="I9" s="112"/>
      <c r="J9" s="112"/>
      <c r="K9" s="112"/>
      <c r="L9" s="112"/>
      <c r="M9" s="68"/>
    </row>
    <row r="10" spans="1:13" ht="11.45" customHeight="1" x14ac:dyDescent="0.2">
      <c r="A10" s="38">
        <f>IF(E10&lt;&gt;"",COUNTA($E$8:E10),"")</f>
        <v>2</v>
      </c>
      <c r="B10" s="122" t="s">
        <v>61</v>
      </c>
      <c r="C10" s="127">
        <v>250338</v>
      </c>
      <c r="D10" s="112">
        <v>8136</v>
      </c>
      <c r="E10" s="112">
        <v>32944</v>
      </c>
      <c r="F10" s="112">
        <v>1514</v>
      </c>
      <c r="G10" s="112">
        <v>17306</v>
      </c>
      <c r="H10" s="112">
        <v>3438</v>
      </c>
      <c r="I10" s="112">
        <v>46212</v>
      </c>
      <c r="J10" s="112">
        <v>351</v>
      </c>
      <c r="K10" s="112">
        <v>9499</v>
      </c>
      <c r="L10" s="112">
        <v>130938</v>
      </c>
      <c r="M10" s="68"/>
    </row>
    <row r="11" spans="1:13" ht="11.45" customHeight="1" x14ac:dyDescent="0.2">
      <c r="A11" s="38">
        <f>IF(E11&lt;&gt;"",COUNTA($E$8:E11),"")</f>
        <v>3</v>
      </c>
      <c r="B11" s="122" t="s">
        <v>62</v>
      </c>
      <c r="C11" s="127">
        <v>8712</v>
      </c>
      <c r="D11" s="112">
        <v>437</v>
      </c>
      <c r="E11" s="112">
        <v>1107</v>
      </c>
      <c r="F11" s="112">
        <v>104</v>
      </c>
      <c r="G11" s="112">
        <v>575</v>
      </c>
      <c r="H11" s="112">
        <v>292</v>
      </c>
      <c r="I11" s="112">
        <v>1571</v>
      </c>
      <c r="J11" s="112">
        <v>39</v>
      </c>
      <c r="K11" s="112">
        <v>449</v>
      </c>
      <c r="L11" s="112">
        <v>4138</v>
      </c>
      <c r="M11" s="68"/>
    </row>
    <row r="12" spans="1:13" ht="11.45" customHeight="1" x14ac:dyDescent="0.2">
      <c r="A12" s="38">
        <f>IF(E12&lt;&gt;"",COUNTA($E$8:E12),"")</f>
        <v>4</v>
      </c>
      <c r="B12" s="122" t="s">
        <v>63</v>
      </c>
      <c r="C12" s="127">
        <v>11296</v>
      </c>
      <c r="D12" s="112">
        <v>445</v>
      </c>
      <c r="E12" s="112">
        <v>1665</v>
      </c>
      <c r="F12" s="112">
        <v>113</v>
      </c>
      <c r="G12" s="112">
        <v>864</v>
      </c>
      <c r="H12" s="112">
        <v>218</v>
      </c>
      <c r="I12" s="112">
        <v>2208</v>
      </c>
      <c r="J12" s="112">
        <v>35</v>
      </c>
      <c r="K12" s="112">
        <v>502</v>
      </c>
      <c r="L12" s="112">
        <v>5246</v>
      </c>
      <c r="M12" s="68"/>
    </row>
    <row r="13" spans="1:13" ht="11.45" customHeight="1" x14ac:dyDescent="0.2">
      <c r="A13" s="38">
        <f>IF(E13&lt;&gt;"",COUNTA($E$8:E13),"")</f>
        <v>5</v>
      </c>
      <c r="B13" s="122" t="s">
        <v>64</v>
      </c>
      <c r="C13" s="127">
        <v>379</v>
      </c>
      <c r="D13" s="112">
        <v>13</v>
      </c>
      <c r="E13" s="112">
        <v>24</v>
      </c>
      <c r="F13" s="112">
        <v>7</v>
      </c>
      <c r="G13" s="112">
        <v>27</v>
      </c>
      <c r="H13" s="112">
        <v>10</v>
      </c>
      <c r="I13" s="112">
        <v>29</v>
      </c>
      <c r="J13" s="112" t="s">
        <v>0</v>
      </c>
      <c r="K13" s="112" t="s">
        <v>0</v>
      </c>
      <c r="L13" s="112">
        <v>237</v>
      </c>
      <c r="M13" s="68"/>
    </row>
    <row r="14" spans="1:13" ht="11.45" customHeight="1" x14ac:dyDescent="0.2">
      <c r="A14" s="38">
        <f>IF(E14&lt;&gt;"",COUNTA($E$8:E14),"")</f>
        <v>6</v>
      </c>
      <c r="B14" s="122" t="s">
        <v>65</v>
      </c>
      <c r="C14" s="127">
        <v>468</v>
      </c>
      <c r="D14" s="112">
        <v>34</v>
      </c>
      <c r="E14" s="112">
        <v>54</v>
      </c>
      <c r="F14" s="112">
        <v>13</v>
      </c>
      <c r="G14" s="112">
        <v>30</v>
      </c>
      <c r="H14" s="112">
        <v>22</v>
      </c>
      <c r="I14" s="112">
        <v>68</v>
      </c>
      <c r="J14" s="112" t="s">
        <v>0</v>
      </c>
      <c r="K14" s="112" t="s">
        <v>0</v>
      </c>
      <c r="L14" s="112">
        <v>206</v>
      </c>
      <c r="M14" s="68"/>
    </row>
    <row r="15" spans="1:13" ht="11.45" customHeight="1" x14ac:dyDescent="0.2">
      <c r="A15" s="38">
        <f>IF(E15&lt;&gt;"",COUNTA($E$8:E15),"")</f>
        <v>7</v>
      </c>
      <c r="B15" s="122" t="s">
        <v>82</v>
      </c>
      <c r="C15" s="127">
        <v>3319</v>
      </c>
      <c r="D15" s="112">
        <v>34</v>
      </c>
      <c r="E15" s="112">
        <v>538</v>
      </c>
      <c r="F15" s="112">
        <v>18</v>
      </c>
      <c r="G15" s="112">
        <v>233</v>
      </c>
      <c r="H15" s="112">
        <v>23</v>
      </c>
      <c r="I15" s="112">
        <v>751</v>
      </c>
      <c r="J15" s="112">
        <v>16</v>
      </c>
      <c r="K15" s="112">
        <v>225</v>
      </c>
      <c r="L15" s="112">
        <v>1481</v>
      </c>
      <c r="M15" s="68"/>
    </row>
    <row r="16" spans="1:13" ht="11.45" customHeight="1" x14ac:dyDescent="0.2">
      <c r="A16" s="38" t="str">
        <f>IF(E16&lt;&gt;"",COUNTA($E$8:E16),"")</f>
        <v/>
      </c>
      <c r="B16" s="122"/>
      <c r="C16" s="127"/>
      <c r="D16" s="112"/>
      <c r="E16" s="112"/>
      <c r="F16" s="112"/>
      <c r="G16" s="112"/>
      <c r="H16" s="112"/>
      <c r="I16" s="112"/>
      <c r="J16" s="112"/>
      <c r="K16" s="112"/>
      <c r="L16" s="112"/>
      <c r="M16" s="68"/>
    </row>
    <row r="17" spans="1:13" ht="11.45" customHeight="1" x14ac:dyDescent="0.2">
      <c r="A17" s="38">
        <f>IF(E17&lt;&gt;"",COUNTA($E$8:E17),"")</f>
        <v>8</v>
      </c>
      <c r="B17" s="122" t="s">
        <v>66</v>
      </c>
      <c r="C17" s="127">
        <v>100148</v>
      </c>
      <c r="D17" s="112">
        <v>11302</v>
      </c>
      <c r="E17" s="112">
        <v>12110</v>
      </c>
      <c r="F17" s="112">
        <v>2526</v>
      </c>
      <c r="G17" s="112">
        <v>3375</v>
      </c>
      <c r="H17" s="112">
        <v>8382</v>
      </c>
      <c r="I17" s="112">
        <v>11837</v>
      </c>
      <c r="J17" s="112">
        <v>3186</v>
      </c>
      <c r="K17" s="112">
        <v>5309</v>
      </c>
      <c r="L17" s="112">
        <v>42121</v>
      </c>
      <c r="M17" s="68"/>
    </row>
    <row r="18" spans="1:13" ht="11.45" customHeight="1" x14ac:dyDescent="0.2">
      <c r="A18" s="38" t="str">
        <f>IF(E18&lt;&gt;"",COUNTA($E$8:E18),"")</f>
        <v/>
      </c>
      <c r="B18" s="122" t="s">
        <v>80</v>
      </c>
      <c r="C18" s="127"/>
      <c r="D18" s="112"/>
      <c r="E18" s="112"/>
      <c r="F18" s="112"/>
      <c r="G18" s="112"/>
      <c r="H18" s="112"/>
      <c r="I18" s="112"/>
      <c r="J18" s="112"/>
      <c r="K18" s="112"/>
      <c r="L18" s="112"/>
      <c r="M18" s="68"/>
    </row>
    <row r="19" spans="1:13" ht="11.45" customHeight="1" x14ac:dyDescent="0.2">
      <c r="A19" s="38">
        <f>IF(E19&lt;&gt;"",COUNTA($E$8:E19),"")</f>
        <v>9</v>
      </c>
      <c r="B19" s="122" t="s">
        <v>158</v>
      </c>
      <c r="C19" s="127">
        <v>63385</v>
      </c>
      <c r="D19" s="112">
        <v>8137</v>
      </c>
      <c r="E19" s="112">
        <v>8549</v>
      </c>
      <c r="F19" s="112">
        <v>1371</v>
      </c>
      <c r="G19" s="112">
        <v>2000</v>
      </c>
      <c r="H19" s="112">
        <v>5471</v>
      </c>
      <c r="I19" s="112">
        <v>7316</v>
      </c>
      <c r="J19" s="112">
        <v>1003</v>
      </c>
      <c r="K19" s="112">
        <v>3128</v>
      </c>
      <c r="L19" s="112">
        <v>26410</v>
      </c>
      <c r="M19" s="68"/>
    </row>
    <row r="20" spans="1:13" ht="11.45" customHeight="1" x14ac:dyDescent="0.2">
      <c r="A20" s="38">
        <f>IF(E20&lt;&gt;"",COUNTA($E$8:E20),"")</f>
        <v>10</v>
      </c>
      <c r="B20" s="122" t="s">
        <v>67</v>
      </c>
      <c r="C20" s="127">
        <v>1618</v>
      </c>
      <c r="D20" s="112">
        <v>178</v>
      </c>
      <c r="E20" s="112">
        <v>175</v>
      </c>
      <c r="F20" s="112">
        <v>39</v>
      </c>
      <c r="G20" s="112">
        <v>41</v>
      </c>
      <c r="H20" s="112">
        <v>235</v>
      </c>
      <c r="I20" s="112">
        <v>217</v>
      </c>
      <c r="J20" s="112">
        <v>92</v>
      </c>
      <c r="K20" s="112">
        <v>91</v>
      </c>
      <c r="L20" s="112">
        <v>550</v>
      </c>
      <c r="M20" s="68"/>
    </row>
    <row r="21" spans="1:13" ht="11.45" customHeight="1" x14ac:dyDescent="0.2">
      <c r="A21" s="38">
        <f>IF(E21&lt;&gt;"",COUNTA($E$8:E21),"")</f>
        <v>11</v>
      </c>
      <c r="B21" s="122" t="s">
        <v>68</v>
      </c>
      <c r="C21" s="127">
        <v>4066</v>
      </c>
      <c r="D21" s="112">
        <v>309</v>
      </c>
      <c r="E21" s="112">
        <v>334</v>
      </c>
      <c r="F21" s="112">
        <v>151</v>
      </c>
      <c r="G21" s="112">
        <v>249</v>
      </c>
      <c r="H21" s="112">
        <v>258</v>
      </c>
      <c r="I21" s="112">
        <v>517</v>
      </c>
      <c r="J21" s="112">
        <v>165</v>
      </c>
      <c r="K21" s="112">
        <v>241</v>
      </c>
      <c r="L21" s="112">
        <v>1842</v>
      </c>
      <c r="M21" s="68"/>
    </row>
    <row r="22" spans="1:13" ht="11.45" customHeight="1" x14ac:dyDescent="0.2">
      <c r="A22" s="38">
        <f>IF(E22&lt;&gt;"",COUNTA($E$8:E22),"")</f>
        <v>12</v>
      </c>
      <c r="B22" s="122" t="s">
        <v>159</v>
      </c>
      <c r="C22" s="127">
        <v>9021</v>
      </c>
      <c r="D22" s="112">
        <v>616</v>
      </c>
      <c r="E22" s="112">
        <v>832</v>
      </c>
      <c r="F22" s="112">
        <v>176</v>
      </c>
      <c r="G22" s="112">
        <v>250</v>
      </c>
      <c r="H22" s="112">
        <v>535</v>
      </c>
      <c r="I22" s="112">
        <v>1002</v>
      </c>
      <c r="J22" s="112">
        <v>280</v>
      </c>
      <c r="K22" s="112">
        <v>370</v>
      </c>
      <c r="L22" s="112">
        <v>4960</v>
      </c>
      <c r="M22" s="68"/>
    </row>
    <row r="23" spans="1:13" ht="11.45" customHeight="1" x14ac:dyDescent="0.2">
      <c r="A23" s="38">
        <f>IF(E23&lt;&gt;"",COUNTA($E$8:E23),"")</f>
        <v>13</v>
      </c>
      <c r="B23" s="122" t="s">
        <v>69</v>
      </c>
      <c r="C23" s="127">
        <v>8325</v>
      </c>
      <c r="D23" s="112">
        <v>796</v>
      </c>
      <c r="E23" s="112">
        <v>865</v>
      </c>
      <c r="F23" s="112">
        <v>417</v>
      </c>
      <c r="G23" s="112">
        <v>438</v>
      </c>
      <c r="H23" s="112">
        <v>680</v>
      </c>
      <c r="I23" s="112">
        <v>1158</v>
      </c>
      <c r="J23" s="112">
        <v>393</v>
      </c>
      <c r="K23" s="112">
        <v>516</v>
      </c>
      <c r="L23" s="112">
        <v>3062</v>
      </c>
      <c r="M23" s="68"/>
    </row>
    <row r="24" spans="1:13" ht="11.45" customHeight="1" x14ac:dyDescent="0.2">
      <c r="A24" s="38">
        <f>IF(E24&lt;&gt;"",COUNTA($E$8:E24),"")</f>
        <v>14</v>
      </c>
      <c r="B24" s="122" t="s">
        <v>70</v>
      </c>
      <c r="C24" s="127">
        <v>1927</v>
      </c>
      <c r="D24" s="112">
        <v>165</v>
      </c>
      <c r="E24" s="112">
        <v>149</v>
      </c>
      <c r="F24" s="112">
        <v>43</v>
      </c>
      <c r="G24" s="112">
        <v>49</v>
      </c>
      <c r="H24" s="112">
        <v>178</v>
      </c>
      <c r="I24" s="112">
        <v>184</v>
      </c>
      <c r="J24" s="112">
        <v>257</v>
      </c>
      <c r="K24" s="112">
        <v>161</v>
      </c>
      <c r="L24" s="112">
        <v>741</v>
      </c>
      <c r="M24" s="68"/>
    </row>
    <row r="25" spans="1:13" ht="11.45" customHeight="1" x14ac:dyDescent="0.2">
      <c r="A25" s="38">
        <f>IF(E25&lt;&gt;"",COUNTA($E$8:E25),"")</f>
        <v>15</v>
      </c>
      <c r="B25" s="122" t="s">
        <v>71</v>
      </c>
      <c r="C25" s="127">
        <v>1788</v>
      </c>
      <c r="D25" s="112">
        <v>107</v>
      </c>
      <c r="E25" s="112">
        <v>116</v>
      </c>
      <c r="F25" s="112">
        <v>34</v>
      </c>
      <c r="G25" s="112">
        <v>32</v>
      </c>
      <c r="H25" s="112">
        <v>145</v>
      </c>
      <c r="I25" s="112">
        <v>149</v>
      </c>
      <c r="J25" s="112">
        <v>278</v>
      </c>
      <c r="K25" s="112">
        <v>136</v>
      </c>
      <c r="L25" s="112">
        <v>791</v>
      </c>
      <c r="M25" s="68"/>
    </row>
    <row r="26" spans="1:13" ht="11.45" customHeight="1" x14ac:dyDescent="0.2">
      <c r="A26" s="38">
        <f>IF(E26&lt;&gt;"",COUNTA($E$8:E26),"")</f>
        <v>16</v>
      </c>
      <c r="B26" s="122" t="s">
        <v>72</v>
      </c>
      <c r="C26" s="127">
        <v>1419</v>
      </c>
      <c r="D26" s="112">
        <v>80</v>
      </c>
      <c r="E26" s="112">
        <v>106</v>
      </c>
      <c r="F26" s="112">
        <v>45</v>
      </c>
      <c r="G26" s="112">
        <v>40</v>
      </c>
      <c r="H26" s="112">
        <v>133</v>
      </c>
      <c r="I26" s="112">
        <v>133</v>
      </c>
      <c r="J26" s="112">
        <v>199</v>
      </c>
      <c r="K26" s="112">
        <v>75</v>
      </c>
      <c r="L26" s="112">
        <v>608</v>
      </c>
      <c r="M26" s="68"/>
    </row>
    <row r="27" spans="1:13" ht="11.45" customHeight="1" x14ac:dyDescent="0.2">
      <c r="A27" s="38">
        <f>IF(E27&lt;&gt;"",COUNTA($E$8:E27),"")</f>
        <v>17</v>
      </c>
      <c r="B27" s="122" t="s">
        <v>81</v>
      </c>
      <c r="C27" s="127">
        <v>8599</v>
      </c>
      <c r="D27" s="112">
        <v>914</v>
      </c>
      <c r="E27" s="112">
        <v>984</v>
      </c>
      <c r="F27" s="112">
        <v>250</v>
      </c>
      <c r="G27" s="112">
        <v>276</v>
      </c>
      <c r="H27" s="112">
        <v>747</v>
      </c>
      <c r="I27" s="112">
        <v>1161</v>
      </c>
      <c r="J27" s="112">
        <v>519</v>
      </c>
      <c r="K27" s="112">
        <v>591</v>
      </c>
      <c r="L27" s="112">
        <v>3157</v>
      </c>
      <c r="M27" s="68"/>
    </row>
    <row r="28" spans="1:13" ht="11.45" customHeight="1" x14ac:dyDescent="0.2">
      <c r="A28" s="38" t="str">
        <f>IF(E28&lt;&gt;"",COUNTA($E$8:E28),"")</f>
        <v/>
      </c>
      <c r="B28" s="122"/>
      <c r="C28" s="127"/>
      <c r="D28" s="112"/>
      <c r="E28" s="112"/>
      <c r="F28" s="112"/>
      <c r="G28" s="112"/>
      <c r="H28" s="112"/>
      <c r="I28" s="112"/>
      <c r="J28" s="112"/>
      <c r="K28" s="112"/>
      <c r="L28" s="112"/>
      <c r="M28" s="68"/>
    </row>
    <row r="29" spans="1:13" ht="11.45" customHeight="1" x14ac:dyDescent="0.2">
      <c r="A29" s="38">
        <f>IF(E29&lt;&gt;"",COUNTA($E$8:E29),"")</f>
        <v>18</v>
      </c>
      <c r="B29" s="122" t="s">
        <v>73</v>
      </c>
      <c r="C29" s="127">
        <v>82030</v>
      </c>
      <c r="D29" s="112">
        <v>13697</v>
      </c>
      <c r="E29" s="112">
        <v>9725</v>
      </c>
      <c r="F29" s="112">
        <v>5951</v>
      </c>
      <c r="G29" s="112">
        <v>3687</v>
      </c>
      <c r="H29" s="112">
        <v>11384</v>
      </c>
      <c r="I29" s="112">
        <v>11975</v>
      </c>
      <c r="J29" s="112">
        <v>1204</v>
      </c>
      <c r="K29" s="112">
        <v>2942</v>
      </c>
      <c r="L29" s="112">
        <v>21465</v>
      </c>
      <c r="M29" s="68"/>
    </row>
    <row r="30" spans="1:13" ht="11.45" customHeight="1" x14ac:dyDescent="0.2">
      <c r="A30" s="38" t="str">
        <f>IF(E30&lt;&gt;"",COUNTA($E$8:E30),"")</f>
        <v/>
      </c>
      <c r="B30" s="122" t="s">
        <v>80</v>
      </c>
      <c r="C30" s="127"/>
      <c r="D30" s="112"/>
      <c r="E30" s="112"/>
      <c r="F30" s="112"/>
      <c r="G30" s="112"/>
      <c r="H30" s="112"/>
      <c r="I30" s="112"/>
      <c r="J30" s="112"/>
      <c r="K30" s="112"/>
      <c r="L30" s="112"/>
      <c r="M30" s="68"/>
    </row>
    <row r="31" spans="1:13" ht="11.45" customHeight="1" x14ac:dyDescent="0.2">
      <c r="A31" s="38">
        <f>IF(E31&lt;&gt;"",COUNTA($E$8:E31),"")</f>
        <v>19</v>
      </c>
      <c r="B31" s="122" t="s">
        <v>74</v>
      </c>
      <c r="C31" s="127">
        <v>12399</v>
      </c>
      <c r="D31" s="112">
        <v>3221</v>
      </c>
      <c r="E31" s="112">
        <v>404</v>
      </c>
      <c r="F31" s="112">
        <v>2265</v>
      </c>
      <c r="G31" s="112">
        <v>136</v>
      </c>
      <c r="H31" s="112" t="s">
        <v>0</v>
      </c>
      <c r="I31" s="112" t="s">
        <v>0</v>
      </c>
      <c r="J31" s="112">
        <v>90</v>
      </c>
      <c r="K31" s="112">
        <v>287</v>
      </c>
      <c r="L31" s="112">
        <v>2114</v>
      </c>
      <c r="M31" s="68"/>
    </row>
    <row r="32" spans="1:13" ht="11.45" customHeight="1" x14ac:dyDescent="0.2">
      <c r="A32" s="38">
        <f>IF(E32&lt;&gt;"",COUNTA($E$8:E32),"")</f>
        <v>20</v>
      </c>
      <c r="B32" s="122" t="s">
        <v>75</v>
      </c>
      <c r="C32" s="127">
        <v>1725</v>
      </c>
      <c r="D32" s="112" t="s">
        <v>0</v>
      </c>
      <c r="E32" s="112" t="s">
        <v>0</v>
      </c>
      <c r="F32" s="112" t="s">
        <v>0</v>
      </c>
      <c r="G32" s="112" t="s">
        <v>0</v>
      </c>
      <c r="H32" s="112" t="s">
        <v>0</v>
      </c>
      <c r="I32" s="112" t="s">
        <v>0</v>
      </c>
      <c r="J32" s="112" t="s">
        <v>0</v>
      </c>
      <c r="K32" s="112" t="s">
        <v>0</v>
      </c>
      <c r="L32" s="112">
        <v>53</v>
      </c>
      <c r="M32" s="68"/>
    </row>
    <row r="33" spans="1:13" ht="11.45" customHeight="1" x14ac:dyDescent="0.2">
      <c r="A33" s="38">
        <f>IF(E33&lt;&gt;"",COUNTA($E$8:E33),"")</f>
        <v>21</v>
      </c>
      <c r="B33" s="122" t="s">
        <v>76</v>
      </c>
      <c r="C33" s="127">
        <v>32213</v>
      </c>
      <c r="D33" s="112">
        <v>6427</v>
      </c>
      <c r="E33" s="112">
        <v>4646</v>
      </c>
      <c r="F33" s="112">
        <v>2549</v>
      </c>
      <c r="G33" s="112">
        <v>1925</v>
      </c>
      <c r="H33" s="112">
        <v>4947</v>
      </c>
      <c r="I33" s="112">
        <v>4718</v>
      </c>
      <c r="J33" s="112">
        <v>247</v>
      </c>
      <c r="K33" s="112">
        <v>940</v>
      </c>
      <c r="L33" s="112">
        <v>5814</v>
      </c>
      <c r="M33" s="68"/>
    </row>
    <row r="34" spans="1:13" ht="11.45" customHeight="1" x14ac:dyDescent="0.2">
      <c r="A34" s="38">
        <f>IF(E34&lt;&gt;"",COUNTA($E$8:E34),"")</f>
        <v>22</v>
      </c>
      <c r="B34" s="122" t="s">
        <v>77</v>
      </c>
      <c r="C34" s="127">
        <v>131</v>
      </c>
      <c r="D34" s="112" t="s">
        <v>0</v>
      </c>
      <c r="E34" s="112" t="s">
        <v>0</v>
      </c>
      <c r="F34" s="112" t="s">
        <v>0</v>
      </c>
      <c r="G34" s="112" t="s">
        <v>0</v>
      </c>
      <c r="H34" s="112" t="s">
        <v>0</v>
      </c>
      <c r="I34" s="112" t="s">
        <v>0</v>
      </c>
      <c r="J34" s="112">
        <v>3</v>
      </c>
      <c r="K34" s="112" t="s">
        <v>0</v>
      </c>
      <c r="L34" s="112">
        <v>92</v>
      </c>
      <c r="M34" s="68"/>
    </row>
    <row r="35" spans="1:13" ht="11.45" customHeight="1" x14ac:dyDescent="0.2">
      <c r="A35" s="38">
        <f>IF(E35&lt;&gt;"",COUNTA($E$8:E35),"")</f>
        <v>23</v>
      </c>
      <c r="B35" s="122" t="s">
        <v>83</v>
      </c>
      <c r="C35" s="127">
        <v>10518</v>
      </c>
      <c r="D35" s="112">
        <v>517</v>
      </c>
      <c r="E35" s="112">
        <v>985</v>
      </c>
      <c r="F35" s="112" t="s">
        <v>0</v>
      </c>
      <c r="G35" s="112" t="s">
        <v>0</v>
      </c>
      <c r="H35" s="112">
        <v>372</v>
      </c>
      <c r="I35" s="112">
        <v>1670</v>
      </c>
      <c r="J35" s="112">
        <v>47</v>
      </c>
      <c r="K35" s="112">
        <v>379</v>
      </c>
      <c r="L35" s="112">
        <v>5895</v>
      </c>
      <c r="M35" s="68"/>
    </row>
    <row r="36" spans="1:13" ht="11.45" customHeight="1" x14ac:dyDescent="0.2">
      <c r="A36" s="38">
        <f>IF(E36&lt;&gt;"",COUNTA($E$8:E36),"")</f>
        <v>24</v>
      </c>
      <c r="B36" s="122" t="s">
        <v>78</v>
      </c>
      <c r="C36" s="127">
        <v>76</v>
      </c>
      <c r="D36" s="112" t="s">
        <v>0</v>
      </c>
      <c r="E36" s="112" t="s">
        <v>0</v>
      </c>
      <c r="F36" s="112">
        <v>3</v>
      </c>
      <c r="G36" s="112" t="s">
        <v>0</v>
      </c>
      <c r="H36" s="112">
        <v>8</v>
      </c>
      <c r="I36" s="112">
        <v>13</v>
      </c>
      <c r="J36" s="112" t="s">
        <v>0</v>
      </c>
      <c r="K36" s="112" t="s">
        <v>0</v>
      </c>
      <c r="L36" s="112">
        <v>25</v>
      </c>
      <c r="M36" s="68"/>
    </row>
    <row r="37" spans="1:13" ht="11.45" customHeight="1" x14ac:dyDescent="0.2">
      <c r="A37" s="38">
        <f>IF(E37&lt;&gt;"",COUNTA($E$8:E37),"")</f>
        <v>25</v>
      </c>
      <c r="B37" s="122" t="s">
        <v>79</v>
      </c>
      <c r="C37" s="127">
        <v>22</v>
      </c>
      <c r="D37" s="112" t="s">
        <v>0</v>
      </c>
      <c r="E37" s="112" t="s">
        <v>5</v>
      </c>
      <c r="F37" s="112" t="s">
        <v>0</v>
      </c>
      <c r="G37" s="112" t="s">
        <v>5</v>
      </c>
      <c r="H37" s="112" t="s">
        <v>0</v>
      </c>
      <c r="I37" s="112" t="s">
        <v>5</v>
      </c>
      <c r="J37" s="112" t="s">
        <v>5</v>
      </c>
      <c r="K37" s="112" t="s">
        <v>5</v>
      </c>
      <c r="L37" s="112" t="s">
        <v>5</v>
      </c>
      <c r="M37" s="68"/>
    </row>
    <row r="38" spans="1:13" ht="11.45" customHeight="1" x14ac:dyDescent="0.2">
      <c r="A38" s="38">
        <f>IF(E38&lt;&gt;"",COUNTA($E$8:E38),"")</f>
        <v>26</v>
      </c>
      <c r="B38" s="122" t="s">
        <v>84</v>
      </c>
      <c r="C38" s="127">
        <v>24946</v>
      </c>
      <c r="D38" s="112">
        <v>2876</v>
      </c>
      <c r="E38" s="112">
        <v>3678</v>
      </c>
      <c r="F38" s="112">
        <v>570</v>
      </c>
      <c r="G38" s="112">
        <v>1108</v>
      </c>
      <c r="H38" s="112">
        <v>2018</v>
      </c>
      <c r="I38" s="112">
        <v>5084</v>
      </c>
      <c r="J38" s="112">
        <v>813</v>
      </c>
      <c r="K38" s="112">
        <v>1327</v>
      </c>
      <c r="L38" s="112">
        <v>7472</v>
      </c>
      <c r="M38" s="68"/>
    </row>
    <row r="39" spans="1:13" ht="11.45" customHeight="1" x14ac:dyDescent="0.2">
      <c r="C39" s="92"/>
      <c r="D39" s="92"/>
      <c r="E39" s="92"/>
      <c r="F39" s="92"/>
      <c r="G39" s="92"/>
      <c r="H39" s="92"/>
      <c r="I39" s="92"/>
      <c r="J39" s="68"/>
      <c r="K39" s="68"/>
      <c r="L39" s="68"/>
      <c r="M39" s="68"/>
    </row>
    <row r="40" spans="1:13" ht="11.45" customHeight="1" x14ac:dyDescent="0.2">
      <c r="C40" s="123"/>
      <c r="D40" s="123"/>
      <c r="E40" s="123"/>
      <c r="F40" s="123"/>
      <c r="G40" s="123"/>
      <c r="H40" s="92"/>
      <c r="I40" s="92"/>
      <c r="J40" s="68"/>
      <c r="K40" s="68"/>
      <c r="L40" s="68"/>
      <c r="M40" s="68"/>
    </row>
    <row r="41" spans="1:13" ht="11.45" customHeight="1" x14ac:dyDescent="0.2">
      <c r="C41" s="123"/>
      <c r="D41" s="123"/>
      <c r="E41" s="123"/>
      <c r="F41" s="123"/>
      <c r="G41" s="123"/>
      <c r="H41" s="92"/>
      <c r="I41" s="92"/>
      <c r="J41" s="68"/>
      <c r="K41" s="68"/>
      <c r="L41" s="68"/>
      <c r="M41" s="68"/>
    </row>
    <row r="42" spans="1:13" ht="11.45" customHeight="1" x14ac:dyDescent="0.2">
      <c r="C42" s="123"/>
      <c r="D42" s="123"/>
      <c r="E42" s="123"/>
      <c r="F42" s="123"/>
      <c r="G42" s="123"/>
      <c r="H42" s="92"/>
      <c r="I42" s="92"/>
      <c r="J42" s="68"/>
      <c r="K42" s="68"/>
      <c r="L42" s="68"/>
      <c r="M42" s="68"/>
    </row>
    <row r="43" spans="1:13" ht="11.45" customHeight="1" x14ac:dyDescent="0.2">
      <c r="C43" s="123"/>
      <c r="D43" s="123"/>
      <c r="E43" s="123"/>
      <c r="F43" s="123"/>
      <c r="G43" s="123"/>
      <c r="H43" s="92"/>
      <c r="I43" s="92"/>
      <c r="J43" s="68"/>
      <c r="K43" s="68"/>
      <c r="L43" s="68"/>
      <c r="M43" s="68"/>
    </row>
    <row r="44" spans="1:13" ht="11.45" customHeight="1" x14ac:dyDescent="0.2">
      <c r="C44" s="123"/>
      <c r="D44" s="123"/>
      <c r="E44" s="123"/>
      <c r="F44" s="123"/>
      <c r="G44" s="123"/>
    </row>
    <row r="45" spans="1:13" ht="11.45" customHeight="1" x14ac:dyDescent="0.2">
      <c r="C45" s="123"/>
      <c r="D45" s="123"/>
      <c r="E45" s="123"/>
      <c r="F45" s="123"/>
      <c r="G45" s="123"/>
    </row>
    <row r="46" spans="1:13" ht="11.45" customHeight="1" x14ac:dyDescent="0.2">
      <c r="C46" s="123"/>
      <c r="D46" s="123"/>
      <c r="E46" s="123"/>
      <c r="F46" s="123"/>
      <c r="G46" s="123"/>
    </row>
    <row r="47" spans="1:13" ht="11.45" customHeight="1" x14ac:dyDescent="0.2">
      <c r="C47" s="123"/>
      <c r="D47" s="123"/>
      <c r="E47" s="123"/>
      <c r="F47" s="123"/>
      <c r="G47" s="123"/>
    </row>
    <row r="48" spans="1:13" ht="11.45" customHeight="1" x14ac:dyDescent="0.2">
      <c r="C48" s="123"/>
      <c r="D48" s="123"/>
      <c r="E48" s="123"/>
      <c r="F48" s="123"/>
      <c r="G48" s="123"/>
    </row>
    <row r="49" spans="3:7" ht="11.45" customHeight="1" x14ac:dyDescent="0.2">
      <c r="C49" s="123"/>
      <c r="D49" s="123"/>
      <c r="E49" s="123"/>
      <c r="F49" s="123"/>
      <c r="G49" s="123"/>
    </row>
    <row r="50" spans="3:7" ht="11.45" customHeight="1" x14ac:dyDescent="0.2">
      <c r="C50" s="123"/>
      <c r="D50" s="123"/>
      <c r="E50" s="123"/>
      <c r="F50" s="123"/>
      <c r="G50" s="123"/>
    </row>
    <row r="51" spans="3:7" ht="11.45" customHeight="1" x14ac:dyDescent="0.2">
      <c r="C51" s="123"/>
      <c r="D51" s="123"/>
      <c r="E51" s="123"/>
      <c r="F51" s="123"/>
      <c r="G51" s="123"/>
    </row>
    <row r="52" spans="3:7" ht="11.45" customHeight="1" x14ac:dyDescent="0.2">
      <c r="C52" s="123"/>
      <c r="D52" s="123"/>
      <c r="E52" s="123"/>
      <c r="F52" s="123"/>
      <c r="G52" s="123"/>
    </row>
    <row r="53" spans="3:7" ht="11.45" customHeight="1" x14ac:dyDescent="0.2">
      <c r="C53" s="123"/>
      <c r="D53" s="123"/>
      <c r="E53" s="123"/>
      <c r="F53" s="123"/>
      <c r="G53" s="123"/>
    </row>
    <row r="54" spans="3:7" ht="11.45" customHeight="1" x14ac:dyDescent="0.2">
      <c r="C54" s="123"/>
      <c r="D54" s="123"/>
      <c r="E54" s="123"/>
      <c r="F54" s="123"/>
      <c r="G54" s="123"/>
    </row>
    <row r="55" spans="3:7" ht="11.45" customHeight="1" x14ac:dyDescent="0.2">
      <c r="C55" s="123"/>
      <c r="D55" s="123"/>
      <c r="E55" s="123"/>
      <c r="F55" s="123"/>
      <c r="G55" s="123"/>
    </row>
    <row r="56" spans="3:7" ht="11.45" customHeight="1" x14ac:dyDescent="0.2">
      <c r="C56" s="123"/>
      <c r="D56" s="123"/>
      <c r="E56" s="123"/>
      <c r="F56" s="123"/>
      <c r="G56" s="123"/>
    </row>
    <row r="57" spans="3:7" ht="11.45" customHeight="1" x14ac:dyDescent="0.2">
      <c r="C57" s="123"/>
      <c r="D57" s="123"/>
      <c r="E57" s="123"/>
      <c r="F57" s="123"/>
      <c r="G57" s="123"/>
    </row>
    <row r="58" spans="3:7" ht="11.45" customHeight="1" x14ac:dyDescent="0.2">
      <c r="C58" s="123"/>
      <c r="D58" s="123"/>
      <c r="E58" s="123"/>
      <c r="F58" s="123"/>
      <c r="G58" s="123"/>
    </row>
    <row r="59" spans="3:7" ht="11.45" customHeight="1" x14ac:dyDescent="0.2">
      <c r="C59" s="123"/>
      <c r="D59" s="123"/>
      <c r="E59" s="123"/>
      <c r="F59" s="123"/>
      <c r="G59" s="123"/>
    </row>
    <row r="60" spans="3:7" ht="11.45" customHeight="1" x14ac:dyDescent="0.2">
      <c r="C60" s="123"/>
      <c r="D60" s="123"/>
      <c r="E60" s="123"/>
      <c r="F60" s="123"/>
      <c r="G60" s="123"/>
    </row>
    <row r="61" spans="3:7" ht="11.45" customHeight="1" x14ac:dyDescent="0.2">
      <c r="C61" s="123"/>
      <c r="D61" s="123"/>
      <c r="E61" s="123"/>
      <c r="F61" s="123"/>
      <c r="G61" s="123"/>
    </row>
    <row r="62" spans="3:7" ht="11.45" customHeight="1" x14ac:dyDescent="0.2">
      <c r="C62" s="123"/>
      <c r="D62" s="123"/>
      <c r="E62" s="123"/>
      <c r="F62" s="123"/>
      <c r="G62" s="123"/>
    </row>
    <row r="63" spans="3:7" x14ac:dyDescent="0.2">
      <c r="C63" s="123"/>
      <c r="D63" s="123"/>
      <c r="E63" s="123"/>
      <c r="F63" s="123"/>
      <c r="G63" s="123"/>
    </row>
    <row r="64" spans="3:7" x14ac:dyDescent="0.2">
      <c r="C64" s="123"/>
      <c r="D64" s="123"/>
      <c r="E64" s="123"/>
      <c r="F64" s="123"/>
      <c r="G64" s="123"/>
    </row>
    <row r="65" spans="3:7" x14ac:dyDescent="0.2">
      <c r="C65" s="123"/>
      <c r="D65" s="123"/>
      <c r="E65" s="123"/>
      <c r="F65" s="123"/>
      <c r="G65" s="123"/>
    </row>
    <row r="66" spans="3:7" x14ac:dyDescent="0.2">
      <c r="C66" s="123"/>
      <c r="D66" s="123"/>
      <c r="E66" s="123"/>
      <c r="F66" s="123"/>
      <c r="G66" s="123"/>
    </row>
    <row r="67" spans="3:7" x14ac:dyDescent="0.2">
      <c r="C67" s="123"/>
      <c r="D67" s="123"/>
      <c r="E67" s="123"/>
      <c r="F67" s="123"/>
      <c r="G67" s="123"/>
    </row>
    <row r="68" spans="3:7" x14ac:dyDescent="0.2">
      <c r="C68" s="123"/>
      <c r="D68" s="123"/>
      <c r="E68" s="123"/>
      <c r="F68" s="123"/>
      <c r="G68" s="123"/>
    </row>
    <row r="69" spans="3:7" x14ac:dyDescent="0.2">
      <c r="C69" s="123"/>
      <c r="D69" s="123"/>
      <c r="E69" s="123"/>
      <c r="F69" s="123"/>
      <c r="G69" s="123"/>
    </row>
    <row r="70" spans="3:7" x14ac:dyDescent="0.2">
      <c r="C70" s="123"/>
      <c r="D70" s="123"/>
      <c r="E70" s="123"/>
      <c r="F70" s="123"/>
      <c r="G70" s="123"/>
    </row>
  </sheetData>
  <mergeCells count="15">
    <mergeCell ref="H1:L1"/>
    <mergeCell ref="H2:L2"/>
    <mergeCell ref="C3:C5"/>
    <mergeCell ref="D3:E4"/>
    <mergeCell ref="F3:G4"/>
    <mergeCell ref="H4:I4"/>
    <mergeCell ref="J4:K4"/>
    <mergeCell ref="L3:L5"/>
    <mergeCell ref="H3:K3"/>
    <mergeCell ref="A3:A5"/>
    <mergeCell ref="B3:B5"/>
    <mergeCell ref="A1:B1"/>
    <mergeCell ref="A2:B2"/>
    <mergeCell ref="C1:G1"/>
    <mergeCell ref="C2:G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RowHeight="12" x14ac:dyDescent="0.2"/>
  <cols>
    <col min="1" max="2" width="45.7109375" style="106" customWidth="1"/>
    <col min="3" max="16384" width="11.42578125" style="106"/>
  </cols>
  <sheetData>
    <row r="1" spans="1:2" ht="50.1" customHeight="1" x14ac:dyDescent="0.2">
      <c r="A1" s="96" t="s">
        <v>267</v>
      </c>
      <c r="B1" s="53"/>
    </row>
  </sheetData>
  <pageMargins left="0.59055118110236227" right="0.59055118110236227" top="0.59055118110236227" bottom="0.59055118110236227" header="0.31496062992125984" footer="0.31496062992125984"/>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0"/>
  <sheetViews>
    <sheetView zoomScale="140" zoomScaleNormal="140" workbookViewId="0">
      <pane xSplit="3" ySplit="5" topLeftCell="D6" activePane="bottomRight" state="frozen"/>
      <selection sqref="A1:IV65536"/>
      <selection pane="topRight" sqref="A1:IV65536"/>
      <selection pane="bottomLeft" sqref="A1:IV65536"/>
      <selection pane="bottomRight" activeCell="D6" sqref="D6"/>
    </sheetView>
  </sheetViews>
  <sheetFormatPr baseColWidth="10" defaultRowHeight="11.25" x14ac:dyDescent="0.2"/>
  <cols>
    <col min="1" max="1" width="3.7109375" style="74" customWidth="1"/>
    <col min="2" max="2" width="29.7109375" style="61" customWidth="1"/>
    <col min="3" max="3" width="17.7109375" style="61" customWidth="1"/>
    <col min="4" max="5" width="19.7109375" style="61" customWidth="1"/>
    <col min="6" max="16384" width="11.42578125" style="61"/>
  </cols>
  <sheetData>
    <row r="1" spans="1:5" s="134" customFormat="1" ht="24.95" customHeight="1" x14ac:dyDescent="0.2">
      <c r="A1" s="225" t="s">
        <v>278</v>
      </c>
      <c r="B1" s="226"/>
      <c r="C1" s="226"/>
      <c r="D1" s="217" t="s">
        <v>235</v>
      </c>
      <c r="E1" s="218"/>
    </row>
    <row r="2" spans="1:5" s="109" customFormat="1" ht="24.95" customHeight="1" x14ac:dyDescent="0.2">
      <c r="A2" s="245" t="s">
        <v>135</v>
      </c>
      <c r="B2" s="246"/>
      <c r="C2" s="246"/>
      <c r="D2" s="219" t="s">
        <v>288</v>
      </c>
      <c r="E2" s="220"/>
    </row>
    <row r="3" spans="1:5" s="110" customFormat="1" ht="11.45" customHeight="1" x14ac:dyDescent="0.2">
      <c r="A3" s="244" t="s">
        <v>36</v>
      </c>
      <c r="B3" s="214" t="s">
        <v>39</v>
      </c>
      <c r="C3" s="214" t="s">
        <v>55</v>
      </c>
      <c r="D3" s="214" t="s">
        <v>37</v>
      </c>
      <c r="E3" s="215" t="s">
        <v>39</v>
      </c>
    </row>
    <row r="4" spans="1:5" s="110" customFormat="1" ht="11.45" customHeight="1" x14ac:dyDescent="0.2">
      <c r="A4" s="244"/>
      <c r="B4" s="214"/>
      <c r="C4" s="214"/>
      <c r="D4" s="214"/>
      <c r="E4" s="215"/>
    </row>
    <row r="5" spans="1:5" s="47" customFormat="1" ht="11.45" customHeight="1" x14ac:dyDescent="0.2">
      <c r="A5" s="34">
        <v>1</v>
      </c>
      <c r="B5" s="35">
        <v>2</v>
      </c>
      <c r="C5" s="35">
        <v>3</v>
      </c>
      <c r="D5" s="35">
        <v>4</v>
      </c>
      <c r="E5" s="36">
        <v>5</v>
      </c>
    </row>
    <row r="6" spans="1:5" s="128" customFormat="1" ht="11.45" customHeight="1" x14ac:dyDescent="0.2">
      <c r="A6" s="47"/>
      <c r="B6" s="129"/>
      <c r="C6" s="130"/>
      <c r="D6" s="135"/>
      <c r="E6" s="135"/>
    </row>
    <row r="7" spans="1:5" s="93" customFormat="1" ht="11.45" customHeight="1" x14ac:dyDescent="0.2">
      <c r="A7" s="38">
        <f>IF(E7&lt;&gt;"",COUNTA($E7:E$7),"")</f>
        <v>1</v>
      </c>
      <c r="B7" s="131" t="s">
        <v>54</v>
      </c>
      <c r="C7" s="87" t="s">
        <v>30</v>
      </c>
      <c r="D7" s="136">
        <v>3183</v>
      </c>
      <c r="E7" s="136">
        <v>456690</v>
      </c>
    </row>
    <row r="8" spans="1:5" s="93" customFormat="1" ht="11.45" customHeight="1" x14ac:dyDescent="0.2">
      <c r="A8" s="38" t="str">
        <f>IF(E8&lt;&gt;"",COUNTA($E$7:E8),"")</f>
        <v/>
      </c>
      <c r="B8" s="131"/>
      <c r="C8" s="87"/>
      <c r="D8" s="135"/>
      <c r="E8" s="135"/>
    </row>
    <row r="9" spans="1:5" s="93" customFormat="1" ht="11.45" customHeight="1" x14ac:dyDescent="0.2">
      <c r="A9" s="38">
        <f>IF(E9&lt;&gt;"",COUNTA($E$7:E9),"")</f>
        <v>2</v>
      </c>
      <c r="B9" s="131" t="s">
        <v>27</v>
      </c>
      <c r="C9" s="87" t="s">
        <v>51</v>
      </c>
      <c r="D9" s="136">
        <v>1406</v>
      </c>
      <c r="E9" s="136">
        <v>5227</v>
      </c>
    </row>
    <row r="10" spans="1:5" s="93" customFormat="1" ht="11.45" customHeight="1" x14ac:dyDescent="0.2">
      <c r="A10" s="38">
        <f>IF(E10&lt;&gt;"",COUNTA($E$7:E10),"")</f>
        <v>3</v>
      </c>
      <c r="B10" s="131" t="s">
        <v>27</v>
      </c>
      <c r="C10" s="87" t="s">
        <v>49</v>
      </c>
      <c r="D10" s="136">
        <v>370</v>
      </c>
      <c r="E10" s="136">
        <v>5031</v>
      </c>
    </row>
    <row r="11" spans="1:5" s="132" customFormat="1" ht="11.45" customHeight="1" x14ac:dyDescent="0.2">
      <c r="A11" s="38">
        <f>IF(E11&lt;&gt;"",COUNTA($E$7:E11),"")</f>
        <v>4</v>
      </c>
      <c r="B11" s="131" t="s">
        <v>27</v>
      </c>
      <c r="C11" s="87" t="s">
        <v>48</v>
      </c>
      <c r="D11" s="136">
        <v>400</v>
      </c>
      <c r="E11" s="136">
        <v>12591</v>
      </c>
    </row>
    <row r="12" spans="1:5" s="132" customFormat="1" ht="11.45" customHeight="1" x14ac:dyDescent="0.2">
      <c r="A12" s="38">
        <f>IF(E12&lt;&gt;"",COUNTA($E$7:E12),"")</f>
        <v>5</v>
      </c>
      <c r="B12" s="131" t="s">
        <v>27</v>
      </c>
      <c r="C12" s="87" t="s">
        <v>47</v>
      </c>
      <c r="D12" s="136">
        <v>231</v>
      </c>
      <c r="E12" s="136">
        <v>16609</v>
      </c>
    </row>
    <row r="13" spans="1:5" s="132" customFormat="1" ht="11.45" customHeight="1" x14ac:dyDescent="0.2">
      <c r="A13" s="38">
        <f>IF(E13&lt;&gt;"",COUNTA($E$7:E13),"")</f>
        <v>6</v>
      </c>
      <c r="B13" s="131" t="s">
        <v>27</v>
      </c>
      <c r="C13" s="87" t="s">
        <v>40</v>
      </c>
      <c r="D13" s="136">
        <v>229</v>
      </c>
      <c r="E13" s="136">
        <v>33392</v>
      </c>
    </row>
    <row r="14" spans="1:5" s="132" customFormat="1" ht="11.45" customHeight="1" x14ac:dyDescent="0.2">
      <c r="A14" s="38">
        <f>IF(E14&lt;&gt;"",COUNTA($E$7:E14),"")</f>
        <v>7</v>
      </c>
      <c r="B14" s="131" t="s">
        <v>27</v>
      </c>
      <c r="C14" s="87" t="s">
        <v>41</v>
      </c>
      <c r="D14" s="136">
        <v>290</v>
      </c>
      <c r="E14" s="136">
        <v>93421</v>
      </c>
    </row>
    <row r="15" spans="1:5" s="132" customFormat="1" ht="11.45" customHeight="1" x14ac:dyDescent="0.2">
      <c r="A15" s="38">
        <f>IF(E15&lt;&gt;"",COUNTA($E$7:E15),"")</f>
        <v>8</v>
      </c>
      <c r="B15" s="131" t="s">
        <v>27</v>
      </c>
      <c r="C15" s="87" t="s">
        <v>42</v>
      </c>
      <c r="D15" s="136">
        <v>257</v>
      </c>
      <c r="E15" s="136">
        <v>290419</v>
      </c>
    </row>
    <row r="16" spans="1:5" s="132" customFormat="1" ht="11.45" customHeight="1" x14ac:dyDescent="0.2">
      <c r="A16" s="38" t="str">
        <f>IF(E16&lt;&gt;"",COUNTA($E$7:E16),"")</f>
        <v/>
      </c>
      <c r="B16" s="131"/>
      <c r="C16" s="87"/>
      <c r="D16" s="135"/>
      <c r="E16" s="135"/>
    </row>
    <row r="17" spans="1:5" s="90" customFormat="1" ht="11.45" customHeight="1" x14ac:dyDescent="0.2">
      <c r="A17" s="38">
        <f>IF(E17&lt;&gt;"",COUNTA($E$7:E17),"")</f>
        <v>9</v>
      </c>
      <c r="B17" s="133" t="s">
        <v>289</v>
      </c>
      <c r="C17" s="88" t="s">
        <v>157</v>
      </c>
      <c r="D17" s="135">
        <v>618</v>
      </c>
      <c r="E17" s="135">
        <v>149230</v>
      </c>
    </row>
    <row r="18" spans="1:5" s="90" customFormat="1" ht="11.45" customHeight="1" x14ac:dyDescent="0.2">
      <c r="A18" s="38" t="str">
        <f>IF(E18&lt;&gt;"",COUNTA($E$7:E18),"")</f>
        <v/>
      </c>
      <c r="B18" s="133"/>
      <c r="C18" s="88"/>
      <c r="D18" s="135"/>
      <c r="E18" s="135"/>
    </row>
    <row r="19" spans="1:5" s="90" customFormat="1" ht="11.45" customHeight="1" x14ac:dyDescent="0.2">
      <c r="A19" s="38">
        <f>IF(E19&lt;&gt;"",COUNTA($E$7:E19),"")</f>
        <v>10</v>
      </c>
      <c r="B19" s="133" t="s">
        <v>27</v>
      </c>
      <c r="C19" s="88" t="s">
        <v>51</v>
      </c>
      <c r="D19" s="135">
        <v>216</v>
      </c>
      <c r="E19" s="135">
        <v>450</v>
      </c>
    </row>
    <row r="20" spans="1:5" s="90" customFormat="1" ht="11.45" customHeight="1" x14ac:dyDescent="0.2">
      <c r="A20" s="38">
        <f>IF(E20&lt;&gt;"",COUNTA($E$7:E20),"")</f>
        <v>11</v>
      </c>
      <c r="B20" s="133" t="s">
        <v>27</v>
      </c>
      <c r="C20" s="88" t="s">
        <v>49</v>
      </c>
      <c r="D20" s="135">
        <v>15</v>
      </c>
      <c r="E20" s="135">
        <v>211</v>
      </c>
    </row>
    <row r="21" spans="1:5" s="90" customFormat="1" ht="11.45" customHeight="1" x14ac:dyDescent="0.2">
      <c r="A21" s="38">
        <f>IF(E21&lt;&gt;"",COUNTA($E$7:E21),"")</f>
        <v>12</v>
      </c>
      <c r="B21" s="133" t="s">
        <v>27</v>
      </c>
      <c r="C21" s="88" t="s">
        <v>48</v>
      </c>
      <c r="D21" s="135">
        <v>40</v>
      </c>
      <c r="E21" s="135">
        <v>1320</v>
      </c>
    </row>
    <row r="22" spans="1:5" s="90" customFormat="1" ht="11.45" customHeight="1" x14ac:dyDescent="0.2">
      <c r="A22" s="38">
        <f>IF(E22&lt;&gt;"",COUNTA($E$7:E22),"")</f>
        <v>13</v>
      </c>
      <c r="B22" s="133" t="s">
        <v>27</v>
      </c>
      <c r="C22" s="88" t="s">
        <v>47</v>
      </c>
      <c r="D22" s="135">
        <v>49</v>
      </c>
      <c r="E22" s="135">
        <v>3635</v>
      </c>
    </row>
    <row r="23" spans="1:5" s="90" customFormat="1" ht="11.45" customHeight="1" x14ac:dyDescent="0.2">
      <c r="A23" s="38">
        <f>IF(E23&lt;&gt;"",COUNTA($E$7:E23),"")</f>
        <v>14</v>
      </c>
      <c r="B23" s="133" t="s">
        <v>27</v>
      </c>
      <c r="C23" s="88" t="s">
        <v>40</v>
      </c>
      <c r="D23" s="135">
        <v>77</v>
      </c>
      <c r="E23" s="135">
        <v>11405</v>
      </c>
    </row>
    <row r="24" spans="1:5" s="90" customFormat="1" ht="11.45" customHeight="1" x14ac:dyDescent="0.2">
      <c r="A24" s="38">
        <f>IF(E24&lt;&gt;"",COUNTA($E$7:E24),"")</f>
        <v>15</v>
      </c>
      <c r="B24" s="133" t="s">
        <v>27</v>
      </c>
      <c r="C24" s="88" t="s">
        <v>41</v>
      </c>
      <c r="D24" s="135">
        <v>119</v>
      </c>
      <c r="E24" s="135">
        <v>39792</v>
      </c>
    </row>
    <row r="25" spans="1:5" s="90" customFormat="1" ht="11.45" customHeight="1" x14ac:dyDescent="0.2">
      <c r="A25" s="38">
        <f>IF(E25&lt;&gt;"",COUNTA($E$7:E25),"")</f>
        <v>16</v>
      </c>
      <c r="B25" s="133" t="s">
        <v>27</v>
      </c>
      <c r="C25" s="88" t="s">
        <v>42</v>
      </c>
      <c r="D25" s="135">
        <v>102</v>
      </c>
      <c r="E25" s="135">
        <v>92417</v>
      </c>
    </row>
    <row r="26" spans="1:5" s="90" customFormat="1" ht="11.45" customHeight="1" x14ac:dyDescent="0.2">
      <c r="A26" s="38" t="str">
        <f>IF(E26&lt;&gt;"",COUNTA($E$7:E26),"")</f>
        <v/>
      </c>
      <c r="B26" s="133"/>
      <c r="C26" s="88"/>
      <c r="D26" s="135"/>
      <c r="E26" s="135"/>
    </row>
    <row r="27" spans="1:5" s="90" customFormat="1" ht="11.45" customHeight="1" x14ac:dyDescent="0.2">
      <c r="A27" s="38">
        <f>IF(E27&lt;&gt;"",COUNTA($E$7:E27),"")</f>
        <v>17</v>
      </c>
      <c r="B27" s="133" t="s">
        <v>290</v>
      </c>
      <c r="C27" s="88" t="s">
        <v>157</v>
      </c>
      <c r="D27" s="135">
        <v>1993</v>
      </c>
      <c r="E27" s="135">
        <v>56602</v>
      </c>
    </row>
    <row r="28" spans="1:5" s="90" customFormat="1" ht="11.45" customHeight="1" x14ac:dyDescent="0.2">
      <c r="A28" s="38" t="str">
        <f>IF(E28&lt;&gt;"",COUNTA($E$7:E28),"")</f>
        <v/>
      </c>
      <c r="B28" s="133"/>
      <c r="C28" s="88"/>
      <c r="D28" s="135"/>
      <c r="E28" s="135"/>
    </row>
    <row r="29" spans="1:5" s="90" customFormat="1" ht="11.45" customHeight="1" x14ac:dyDescent="0.2">
      <c r="A29" s="38">
        <f>IF(E29&lt;&gt;"",COUNTA($E$7:E29),"")</f>
        <v>18</v>
      </c>
      <c r="B29" s="133" t="s">
        <v>27</v>
      </c>
      <c r="C29" s="88" t="s">
        <v>46</v>
      </c>
      <c r="D29" s="135">
        <v>1212</v>
      </c>
      <c r="E29" s="135">
        <v>4073</v>
      </c>
    </row>
    <row r="30" spans="1:5" s="90" customFormat="1" ht="11.45" customHeight="1" x14ac:dyDescent="0.2">
      <c r="A30" s="38">
        <f>IF(E30&lt;&gt;"",COUNTA($E$7:E30),"")</f>
        <v>19</v>
      </c>
      <c r="B30" s="133" t="s">
        <v>27</v>
      </c>
      <c r="C30" s="88" t="s">
        <v>45</v>
      </c>
      <c r="D30" s="135">
        <v>238</v>
      </c>
      <c r="E30" s="135">
        <v>3305</v>
      </c>
    </row>
    <row r="31" spans="1:5" s="90" customFormat="1" ht="11.45" customHeight="1" x14ac:dyDescent="0.2">
      <c r="A31" s="38">
        <f>IF(E31&lt;&gt;"",COUNTA($E$7:E31),"")</f>
        <v>20</v>
      </c>
      <c r="B31" s="133" t="s">
        <v>27</v>
      </c>
      <c r="C31" s="88" t="s">
        <v>44</v>
      </c>
      <c r="D31" s="135">
        <v>248</v>
      </c>
      <c r="E31" s="135">
        <v>7569</v>
      </c>
    </row>
    <row r="32" spans="1:5" s="90" customFormat="1" ht="11.45" customHeight="1" x14ac:dyDescent="0.2">
      <c r="A32" s="38">
        <f>IF(E32&lt;&gt;"",COUNTA($E$7:E32),"")</f>
        <v>21</v>
      </c>
      <c r="B32" s="133" t="s">
        <v>27</v>
      </c>
      <c r="C32" s="88" t="s">
        <v>43</v>
      </c>
      <c r="D32" s="135">
        <v>160</v>
      </c>
      <c r="E32" s="135">
        <v>11582</v>
      </c>
    </row>
    <row r="33" spans="1:5" s="90" customFormat="1" ht="11.45" customHeight="1" x14ac:dyDescent="0.2">
      <c r="A33" s="38">
        <f>IF(E33&lt;&gt;"",COUNTA($E$7:E33),"")</f>
        <v>22</v>
      </c>
      <c r="B33" s="133" t="s">
        <v>27</v>
      </c>
      <c r="C33" s="88" t="s">
        <v>50</v>
      </c>
      <c r="D33" s="135">
        <v>135</v>
      </c>
      <c r="E33" s="135">
        <v>30073</v>
      </c>
    </row>
    <row r="34" spans="1:5" s="90" customFormat="1" ht="11.45" customHeight="1" x14ac:dyDescent="0.2">
      <c r="A34" s="38" t="str">
        <f>IF(E34&lt;&gt;"",COUNTA($E$7:E34),"")</f>
        <v/>
      </c>
      <c r="B34" s="133"/>
      <c r="C34" s="88"/>
      <c r="D34" s="135"/>
      <c r="E34" s="135"/>
    </row>
    <row r="35" spans="1:5" s="90" customFormat="1" ht="11.45" customHeight="1" x14ac:dyDescent="0.2">
      <c r="A35" s="38">
        <f>IF(E35&lt;&gt;"",COUNTA($E$7:E35),"")</f>
        <v>23</v>
      </c>
      <c r="B35" s="133" t="s">
        <v>53</v>
      </c>
      <c r="C35" s="88" t="s">
        <v>157</v>
      </c>
      <c r="D35" s="135">
        <v>2273</v>
      </c>
      <c r="E35" s="135">
        <v>128608</v>
      </c>
    </row>
    <row r="36" spans="1:5" s="90" customFormat="1" ht="11.45" customHeight="1" x14ac:dyDescent="0.2">
      <c r="A36" s="38" t="str">
        <f>IF(E36&lt;&gt;"",COUNTA($E$7:E36),"")</f>
        <v/>
      </c>
      <c r="B36" s="133"/>
      <c r="C36" s="88"/>
      <c r="D36" s="135"/>
      <c r="E36" s="135"/>
    </row>
    <row r="37" spans="1:5" s="90" customFormat="1" ht="11.45" customHeight="1" x14ac:dyDescent="0.2">
      <c r="A37" s="38">
        <f>IF(E37&lt;&gt;"",COUNTA($E$7:E37),"")</f>
        <v>24</v>
      </c>
      <c r="B37" s="133" t="s">
        <v>27</v>
      </c>
      <c r="C37" s="88" t="s">
        <v>46</v>
      </c>
      <c r="D37" s="135">
        <v>1185</v>
      </c>
      <c r="E37" s="135">
        <v>3761</v>
      </c>
    </row>
    <row r="38" spans="1:5" s="90" customFormat="1" ht="11.45" customHeight="1" x14ac:dyDescent="0.2">
      <c r="A38" s="38">
        <f>IF(E38&lt;&gt;"",COUNTA($E$7:E38),"")</f>
        <v>25</v>
      </c>
      <c r="B38" s="133" t="s">
        <v>27</v>
      </c>
      <c r="C38" s="88" t="s">
        <v>45</v>
      </c>
      <c r="D38" s="135">
        <v>212</v>
      </c>
      <c r="E38" s="135">
        <v>2893</v>
      </c>
    </row>
    <row r="39" spans="1:5" s="90" customFormat="1" ht="11.45" customHeight="1" x14ac:dyDescent="0.2">
      <c r="A39" s="38">
        <f>IF(E39&lt;&gt;"",COUNTA($E$7:E39),"")</f>
        <v>26</v>
      </c>
      <c r="B39" s="133" t="s">
        <v>27</v>
      </c>
      <c r="C39" s="88" t="s">
        <v>44</v>
      </c>
      <c r="D39" s="135">
        <v>320</v>
      </c>
      <c r="E39" s="135">
        <v>10137</v>
      </c>
    </row>
    <row r="40" spans="1:5" s="90" customFormat="1" ht="11.45" customHeight="1" x14ac:dyDescent="0.2">
      <c r="A40" s="38">
        <f>IF(E40&lt;&gt;"",COUNTA($E$7:E40),"")</f>
        <v>27</v>
      </c>
      <c r="B40" s="133" t="s">
        <v>27</v>
      </c>
      <c r="C40" s="88" t="s">
        <v>43</v>
      </c>
      <c r="D40" s="135">
        <v>223</v>
      </c>
      <c r="E40" s="135">
        <v>15968</v>
      </c>
    </row>
    <row r="41" spans="1:5" s="90" customFormat="1" ht="11.45" customHeight="1" x14ac:dyDescent="0.2">
      <c r="A41" s="38">
        <f>IF(E41&lt;&gt;"",COUNTA($E$7:E41),"")</f>
        <v>28</v>
      </c>
      <c r="B41" s="133" t="s">
        <v>27</v>
      </c>
      <c r="C41" s="88" t="s">
        <v>50</v>
      </c>
      <c r="D41" s="135">
        <v>333</v>
      </c>
      <c r="E41" s="135">
        <v>95849</v>
      </c>
    </row>
    <row r="42" spans="1:5" s="90" customFormat="1" ht="11.45" customHeight="1" x14ac:dyDescent="0.2">
      <c r="A42" s="38" t="str">
        <f>IF(E42&lt;&gt;"",COUNTA($E$7:E42),"")</f>
        <v/>
      </c>
      <c r="B42" s="133"/>
      <c r="C42" s="88"/>
      <c r="D42" s="135"/>
      <c r="E42" s="135"/>
    </row>
    <row r="43" spans="1:5" s="90" customFormat="1" ht="11.45" customHeight="1" x14ac:dyDescent="0.2">
      <c r="A43" s="38">
        <f>IF(E43&lt;&gt;"",COUNTA($E$7:E43),"")</f>
        <v>29</v>
      </c>
      <c r="B43" s="133" t="s">
        <v>52</v>
      </c>
      <c r="C43" s="88" t="s">
        <v>157</v>
      </c>
      <c r="D43" s="135">
        <v>2007</v>
      </c>
      <c r="E43" s="135">
        <v>28610</v>
      </c>
    </row>
    <row r="44" spans="1:5" s="90" customFormat="1" ht="11.45" customHeight="1" x14ac:dyDescent="0.2">
      <c r="A44" s="38" t="str">
        <f>IF(E44&lt;&gt;"",COUNTA($E$7:E44),"")</f>
        <v/>
      </c>
      <c r="B44" s="133"/>
      <c r="C44" s="88"/>
      <c r="D44" s="135"/>
      <c r="E44" s="135"/>
    </row>
    <row r="45" spans="1:5" s="90" customFormat="1" ht="11.45" customHeight="1" x14ac:dyDescent="0.2">
      <c r="A45" s="38">
        <f>IF(E45&lt;&gt;"",COUNTA($E$7:E45),"")</f>
        <v>30</v>
      </c>
      <c r="B45" s="133" t="s">
        <v>27</v>
      </c>
      <c r="C45" s="88" t="s">
        <v>46</v>
      </c>
      <c r="D45" s="135">
        <v>1739</v>
      </c>
      <c r="E45" s="135">
        <v>4249</v>
      </c>
    </row>
    <row r="46" spans="1:5" ht="11.45" customHeight="1" x14ac:dyDescent="0.2">
      <c r="A46" s="38">
        <f>IF(E46&lt;&gt;"",COUNTA($E$7:E46),"")</f>
        <v>31</v>
      </c>
      <c r="B46" s="133" t="s">
        <v>27</v>
      </c>
      <c r="C46" s="88" t="s">
        <v>45</v>
      </c>
      <c r="D46" s="135">
        <v>129</v>
      </c>
      <c r="E46" s="135">
        <v>1682</v>
      </c>
    </row>
    <row r="47" spans="1:5" ht="11.45" customHeight="1" x14ac:dyDescent="0.2">
      <c r="A47" s="38">
        <f>IF(E47&lt;&gt;"",COUNTA($E$7:E47),"")</f>
        <v>32</v>
      </c>
      <c r="B47" s="133" t="s">
        <v>27</v>
      </c>
      <c r="C47" s="88" t="s">
        <v>44</v>
      </c>
      <c r="D47" s="135">
        <v>70</v>
      </c>
      <c r="E47" s="135">
        <v>2146</v>
      </c>
    </row>
    <row r="48" spans="1:5" ht="11.45" customHeight="1" x14ac:dyDescent="0.2">
      <c r="A48" s="38">
        <f>IF(E48&lt;&gt;"",COUNTA($E$7:E48),"")</f>
        <v>33</v>
      </c>
      <c r="B48" s="133" t="s">
        <v>27</v>
      </c>
      <c r="C48" s="88" t="s">
        <v>43</v>
      </c>
      <c r="D48" s="135">
        <v>34</v>
      </c>
      <c r="E48" s="135">
        <v>2294</v>
      </c>
    </row>
    <row r="49" spans="1:5" ht="11.45" customHeight="1" x14ac:dyDescent="0.2">
      <c r="A49" s="38">
        <f>IF(E49&lt;&gt;"",COUNTA($E$7:E49),"")</f>
        <v>34</v>
      </c>
      <c r="B49" s="133" t="s">
        <v>27</v>
      </c>
      <c r="C49" s="88" t="s">
        <v>50</v>
      </c>
      <c r="D49" s="135">
        <v>35</v>
      </c>
      <c r="E49" s="135">
        <v>18239</v>
      </c>
    </row>
    <row r="50" spans="1:5" ht="11.45" customHeight="1" x14ac:dyDescent="0.2">
      <c r="D50" s="68"/>
      <c r="E50" s="68"/>
    </row>
  </sheetData>
  <mergeCells count="9">
    <mergeCell ref="A3:A4"/>
    <mergeCell ref="A2:C2"/>
    <mergeCell ref="A1:C1"/>
    <mergeCell ref="D2:E2"/>
    <mergeCell ref="D1:E1"/>
    <mergeCell ref="E3:E4"/>
    <mergeCell ref="D3:D4"/>
    <mergeCell ref="B3:B4"/>
    <mergeCell ref="C3:C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C313 2023 22&amp;R&amp;"-,Standard"&amp;7&amp;P</oddFooter>
    <evenFooter>&amp;L&amp;"-,Standard"&amp;7&amp;P&amp;R&amp;"-,Standard"&amp;7StatA MV, Statistischer Bericht C313 2023 22</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6</vt:i4>
      </vt:variant>
    </vt:vector>
  </HeadingPairs>
  <TitlesOfParts>
    <vt:vector size="19" baseType="lpstr">
      <vt:lpstr>Deckblatt</vt:lpstr>
      <vt:lpstr>Inhalt</vt:lpstr>
      <vt:lpstr>Vorbemerkg._Erläuterg.</vt:lpstr>
      <vt:lpstr>Tabelle 1</vt:lpstr>
      <vt:lpstr>Grafiken</vt:lpstr>
      <vt:lpstr>Tabelle 2.1</vt:lpstr>
      <vt:lpstr>Tabelle 2.2</vt:lpstr>
      <vt:lpstr>Grafiken-</vt:lpstr>
      <vt:lpstr>Tabelle 2.3</vt:lpstr>
      <vt:lpstr>Tabelle 3.1</vt:lpstr>
      <vt:lpstr>Tabelle 3.2, 3.3, 3.4</vt:lpstr>
      <vt:lpstr>Tabelle 4.1, 4.2</vt:lpstr>
      <vt:lpstr>Fußnotenerläut.</vt:lpstr>
      <vt:lpstr>'Tabelle 3.2, 3.3, 3.4'!_GoBack</vt:lpstr>
      <vt:lpstr>'Tabelle 2.1'!Drucktitel</vt:lpstr>
      <vt:lpstr>'Tabelle 2.2'!Drucktitel</vt:lpstr>
      <vt:lpstr>'Tabelle 2.1'!Print_Titles</vt:lpstr>
      <vt:lpstr>'Tabelle 2.2'!Print_Titles</vt:lpstr>
      <vt:lpstr>'Tabelle 3.1'!Print_Titles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C313 Viehbestände, Viehhaltung der Betriebe am 3. November 2023</dc:title>
  <dc:subject>Viehwirtschaft und tierische Erzeugung</dc:subject>
  <dc:creator>FB 410</dc:creator>
  <cp:lastModifiedBy> </cp:lastModifiedBy>
  <cp:lastPrinted>2024-03-28T08:17:37Z</cp:lastPrinted>
  <dcterms:created xsi:type="dcterms:W3CDTF">2019-02-26T14:35:51Z</dcterms:created>
  <dcterms:modified xsi:type="dcterms:W3CDTF">2024-04-09T09:00:31Z</dcterms:modified>
</cp:coreProperties>
</file>